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540" windowHeight="8895" activeTab="0"/>
  </bookViews>
  <sheets>
    <sheet name="F18 Inuits" sheetId="1" r:id="rId1"/>
  </sheets>
  <definedNames>
    <definedName name="_xlnm.Print_Area" localSheetId="0">'F18 Inuits'!$S$1:$AH$71</definedName>
  </definedNames>
  <calcPr fullCalcOnLoad="1" refMode="R1C1"/>
</workbook>
</file>

<file path=xl/comments1.xml><?xml version="1.0" encoding="utf-8"?>
<comments xmlns="http://schemas.openxmlformats.org/spreadsheetml/2006/main">
  <authors>
    <author>Un utilisateur satisfait de Microsoft Office</author>
    <author>Jean-Pierre Garneau</author>
  </authors>
  <commentList>
    <comment ref="I5" authorId="0">
      <text>
        <r>
          <rPr>
            <sz val="8"/>
            <rFont val="Tahoma"/>
            <family val="0"/>
          </rPr>
          <t>MCU en 1992, MAC avant 1992.</t>
        </r>
      </text>
    </comment>
    <comment ref="J5" authorId="0">
      <text>
        <r>
          <rPr>
            <sz val="8"/>
            <rFont val="Tahoma"/>
            <family val="0"/>
          </rPr>
          <t>MENVIQ avant 1993.  MEF (cumulant les responsabilités du MLCP et du MENVIQ de 1993 à 1999).
ME (ministère de l'Environnement) de 1999-2000 à 2004-1005.</t>
        </r>
      </text>
    </comment>
    <comment ref="P5" authorId="1">
      <text>
        <r>
          <rPr>
            <b/>
            <sz val="10"/>
            <rFont val="Tahoma"/>
            <family val="0"/>
          </rPr>
          <t>Jean-Pierre Garneau:</t>
        </r>
        <r>
          <rPr>
            <sz val="10"/>
            <rFont val="Tahoma"/>
            <family val="0"/>
          </rPr>
          <t xml:space="preserve">
MFER (Finances, économie et recherche) en 1999-2000.</t>
        </r>
      </text>
    </comment>
    <comment ref="G5" authorId="1">
      <text>
        <r>
          <rPr>
            <sz val="10"/>
            <rFont val="Tahoma"/>
            <family val="2"/>
          </rPr>
          <t>MAMSL (aff mun, sports et loisirs) de 1999-2000 à 2003-2004. Autrefois MAM.</t>
        </r>
      </text>
    </comment>
    <comment ref="L5" authorId="1">
      <text>
        <r>
          <rPr>
            <sz val="10"/>
            <rFont val="Tahoma"/>
            <family val="2"/>
          </rPr>
          <t>MRNFP (Ress Nat, Faune et Parcs) de 1999-2000 à 2003-2004. Autrefois MRN, MER.</t>
        </r>
      </text>
    </comment>
    <comment ref="K5" authorId="1">
      <text>
        <r>
          <rPr>
            <sz val="10"/>
            <rFont val="Tahoma"/>
            <family val="2"/>
          </rPr>
          <t>Inclut les dépenses du MESS (enseignement, supérieur et science) de 1985 à 1992.</t>
        </r>
      </text>
    </comment>
    <comment ref="Y5" authorId="1">
      <text>
        <r>
          <rPr>
            <sz val="10"/>
            <rFont val="Tahoma"/>
            <family val="2"/>
          </rPr>
          <t>MAMSL (aff mun, sports et loisirs) de 1999-2000 à 2003-2004. Autrefois MAM.</t>
        </r>
      </text>
    </comment>
    <comment ref="AA5" authorId="0">
      <text>
        <r>
          <rPr>
            <sz val="8"/>
            <rFont val="Tahoma"/>
            <family val="0"/>
          </rPr>
          <t>MCU en 1992, MAC avant 1992.</t>
        </r>
      </text>
    </comment>
    <comment ref="AB5" authorId="0">
      <text>
        <r>
          <rPr>
            <sz val="8"/>
            <rFont val="Tahoma"/>
            <family val="0"/>
          </rPr>
          <t>MENVIQ avant 1993.  MEF (cumulant les responsabilités du MLCP et du MENVIQ de 1993 à 1999).
ME (ministère de l'Environnement) de 1999-2000 à 2004-1005.</t>
        </r>
      </text>
    </comment>
    <comment ref="AC5" authorId="1">
      <text>
        <r>
          <rPr>
            <sz val="10"/>
            <rFont val="Tahoma"/>
            <family val="2"/>
          </rPr>
          <t>Inclut les dépenses du MESS (enseignement, supérieur et science) de 1985 à 1992.</t>
        </r>
      </text>
    </comment>
    <comment ref="AD5" authorId="1">
      <text>
        <r>
          <rPr>
            <sz val="10"/>
            <rFont val="Tahoma"/>
            <family val="2"/>
          </rPr>
          <t>MRNFP (Ress Nat, Faune et Parcs) de 1999-2000 à 2003-2004. Autrefois MRN, MER.</t>
        </r>
      </text>
    </comment>
    <comment ref="AH5" authorId="1">
      <text>
        <r>
          <rPr>
            <b/>
            <sz val="10"/>
            <rFont val="Tahoma"/>
            <family val="0"/>
          </rPr>
          <t>Jean-Pierre Garneau:</t>
        </r>
        <r>
          <rPr>
            <sz val="10"/>
            <rFont val="Tahoma"/>
            <family val="0"/>
          </rPr>
          <t xml:space="preserve">
MFER (Finances, économie et recherche) en 1999-2000.</t>
        </r>
      </text>
    </comment>
    <comment ref="F15" authorId="1">
      <text>
        <r>
          <rPr>
            <b/>
            <sz val="10"/>
            <rFont val="Tahoma"/>
            <family val="0"/>
          </rPr>
          <t>SDI</t>
        </r>
      </text>
    </comment>
    <comment ref="P53" authorId="1">
      <text>
        <r>
          <rPr>
            <b/>
            <sz val="10"/>
            <rFont val="Tahoma"/>
            <family val="0"/>
          </rPr>
          <t>TQ</t>
        </r>
      </text>
    </comment>
  </commentList>
</comments>
</file>

<file path=xl/sharedStrings.xml><?xml version="1.0" encoding="utf-8"?>
<sst xmlns="http://schemas.openxmlformats.org/spreadsheetml/2006/main" count="83" uniqueCount="53">
  <si>
    <t>Nunavik, gross expenditures of the Government of Québec, by agency, 1983-84 to 2003-04</t>
  </si>
  <si>
    <t>($)</t>
  </si>
  <si>
    <t>(thousands of $)</t>
  </si>
  <si>
    <t>Year</t>
  </si>
  <si>
    <t>Total</t>
  </si>
  <si>
    <t>EQ/
SQDM</t>
  </si>
  <si>
    <t>HQ</t>
  </si>
  <si>
    <t>IQ/
SDI</t>
  </si>
  <si>
    <t>MAMSL</t>
  </si>
  <si>
    <t>MAPAQ</t>
  </si>
  <si>
    <t>MCC/MCU/
MCQ/MAC</t>
  </si>
  <si>
    <t>ME</t>
  </si>
  <si>
    <t>MEQ</t>
  </si>
  <si>
    <t>MRNFP</t>
  </si>
  <si>
    <t>MESS-SS/
MSS</t>
  </si>
  <si>
    <t>MFOQ</t>
  </si>
  <si>
    <t>MFE</t>
  </si>
  <si>
    <t>MFQ</t>
  </si>
  <si>
    <t>IQ</t>
  </si>
  <si>
    <t>MESS-SS</t>
  </si>
  <si>
    <t>—</t>
  </si>
  <si>
    <t>MICST/
MICT</t>
  </si>
  <si>
    <t>MJQ</t>
  </si>
  <si>
    <t>MLCP</t>
  </si>
  <si>
    <t>MSR/
MMSRFP/
MESS-MS</t>
  </si>
  <si>
    <t>MSP</t>
  </si>
  <si>
    <t>MSSS</t>
  </si>
  <si>
    <t>MTQ</t>
  </si>
  <si>
    <t>SAA</t>
  </si>
  <si>
    <t>SHQ</t>
  </si>
  <si>
    <t>MR/MDERR
/SAR/OPDQ
/SDR</t>
  </si>
  <si>
    <t>OSRCPC</t>
  </si>
  <si>
    <t>SIQ</t>
  </si>
  <si>
    <t>Other</t>
  </si>
  <si>
    <t>MSR/
MMSRFP</t>
  </si>
  <si>
    <t>MR/
MDERR
/SAR/OPDQ</t>
  </si>
  <si>
    <t>sources:</t>
  </si>
  <si>
    <t>•</t>
  </si>
  <si>
    <t>SAA 1986, 1987, 1988, 1989, 1990, 1991, 1992, 1994, 1996, 1997, 1998, 1999, 2006</t>
  </si>
  <si>
    <t>SAA 1986, 1987, 1988, 1989, 1990, 1991, 1992, 1994, 1997, 1998, 1999, 2000, 2005.</t>
  </si>
  <si>
    <t>MSR 1994, 1997, 2006.</t>
  </si>
  <si>
    <t>..</t>
  </si>
  <si>
    <t>non available</t>
  </si>
  <si>
    <t>…</t>
  </si>
  <si>
    <t>too small to be released</t>
  </si>
  <si>
    <t>–</t>
  </si>
  <si>
    <t>zero</t>
  </si>
  <si>
    <t>n.o.l</t>
  </si>
  <si>
    <t>non official language</t>
  </si>
  <si>
    <t>n.c.e</t>
  </si>
  <si>
    <t>not classified elsewhere, unclassifiable</t>
  </si>
  <si>
    <t>c.s</t>
  </si>
  <si>
    <t>census subdivision</t>
  </si>
</sst>
</file>

<file path=xl/styles.xml><?xml version="1.0" encoding="utf-8"?>
<styleSheet xmlns="http://schemas.openxmlformats.org/spreadsheetml/2006/main">
  <numFmts count="3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_ * #,##0;_ * \(#,##0\)\ _$_ ;_ * &quot;-&quot;_)\ _$_ ;_ @_ "/>
    <numFmt numFmtId="173" formatCode="_ * #,##0.00;_ * \(#,##0\)\ _$_ ;_ * &quot;-&quot;_)\ _$_ ;_ @_ "/>
    <numFmt numFmtId="174" formatCode="#,##0;#,##0"/>
    <numFmt numFmtId="175" formatCode="#,##0;[Red]\(#,##0\);* &quot;—&quot;"/>
    <numFmt numFmtId="176" formatCode="#,##0;[Red]\(#,##0\ _$\)"/>
    <numFmt numFmtId="177" formatCode="#,##0_)\ ;[Red]\(#,##0\ _$\)"/>
    <numFmt numFmtId="178" formatCode="_ * #,##0_)\ ;[Red]\(#,##0\ _$\)"/>
    <numFmt numFmtId="179" formatCode="#,##0;[Red]\(#,##0\)"/>
    <numFmt numFmtId="180" formatCode="_-* #,##0.0\ &quot;$&quot;_-;_-* #,##0.0\ &quot;$&quot;\-;_-* &quot;-&quot;??\ &quot;$&quot;_-;_-@_-"/>
    <numFmt numFmtId="181" formatCode="_-* #,##0\ &quot;$&quot;_-;_-* #,##0\ &quot;$&quot;\-;_-* &quot;-&quot;??\ &quot;$&quot;_-;_-@_-"/>
    <numFmt numFmtId="182" formatCode="#,##0.0"/>
    <numFmt numFmtId="183" formatCode="_-* #,##0\ _$_-;_-* #,##0\ _$\-;_-* &quot;-&quot;??\ _$_-;_-@_-"/>
    <numFmt numFmtId="184" formatCode="#,##0.000"/>
    <numFmt numFmtId="185" formatCode="#,##0.0000"/>
    <numFmt numFmtId="186" formatCode="0.0"/>
    <numFmt numFmtId="187" formatCode="0.000"/>
    <numFmt numFmtId="188" formatCode="#,##0.00\ &quot;$&quot;;\-#,##0.00&quot;$&quot;"/>
    <numFmt numFmtId="189" formatCode="_-* #,##0.0\ _$_-;_-* #,##0.0\ _$\-;_-* &quot;-&quot;??\ _$_-;_-@_-"/>
    <numFmt numFmtId="190" formatCode="#,##0.0;[Red]\(#,##0.0\);* &quot;—&quot;"/>
    <numFmt numFmtId="191" formatCode="#,##0.00;[Red]\(#,##0.00\);* &quot;—&quot;"/>
    <numFmt numFmtId="192" formatCode="#,##0;[Red]\(#,##0\);* &quot;–&quot;"/>
  </numFmts>
  <fonts count="49">
    <font>
      <sz val="9"/>
      <name val="Univers Condensed"/>
      <family val="2"/>
    </font>
    <font>
      <b/>
      <sz val="9"/>
      <name val="Times New Roman"/>
      <family val="0"/>
    </font>
    <font>
      <i/>
      <sz val="9"/>
      <name val="Times New Roman"/>
      <family val="0"/>
    </font>
    <font>
      <b/>
      <i/>
      <sz val="9"/>
      <name val="Times New Roman"/>
      <family val="0"/>
    </font>
    <font>
      <sz val="10"/>
      <name val="Helv"/>
      <family val="0"/>
    </font>
    <font>
      <sz val="10"/>
      <name val="Geneva"/>
      <family val="0"/>
    </font>
    <font>
      <sz val="8"/>
      <name val="Tahoma"/>
      <family val="0"/>
    </font>
    <font>
      <b/>
      <sz val="10"/>
      <name val="Tahoma"/>
      <family val="0"/>
    </font>
    <font>
      <sz val="10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Univers Condensed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Univers Condense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174" fontId="4" fillId="0" borderId="0">
      <alignment/>
      <protection/>
    </xf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" fontId="5" fillId="0" borderId="0" applyFont="0" applyFill="0" applyBorder="0" applyAlignment="0" applyProtection="0"/>
    <xf numFmtId="192" fontId="0" fillId="0" borderId="0" applyFill="0" applyBorder="0" applyAlignment="0" applyProtection="0"/>
    <xf numFmtId="175" fontId="0" fillId="0" borderId="0" applyFill="0" applyBorder="0" applyAlignment="0" applyProtection="0"/>
    <xf numFmtId="8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38" fillId="30" borderId="0" applyNumberFormat="0" applyBorder="0" applyAlignment="0" applyProtection="0"/>
    <xf numFmtId="10" fontId="5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8">
    <xf numFmtId="0" fontId="0" fillId="0" borderId="0" xfId="0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8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 horizontal="right"/>
    </xf>
    <xf numFmtId="38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right" vertical="top" wrapText="1"/>
    </xf>
    <xf numFmtId="0" fontId="27" fillId="0" borderId="11" xfId="0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right" wrapText="1"/>
    </xf>
    <xf numFmtId="192" fontId="27" fillId="0" borderId="0" xfId="47" applyFont="1" applyAlignment="1">
      <alignment horizontal="right"/>
    </xf>
    <xf numFmtId="192" fontId="27" fillId="0" borderId="10" xfId="47" applyFont="1" applyBorder="1" applyAlignment="1">
      <alignment horizontal="right"/>
    </xf>
    <xf numFmtId="0" fontId="27" fillId="0" borderId="0" xfId="0" applyFont="1" applyAlignment="1">
      <alignment/>
    </xf>
    <xf numFmtId="3" fontId="27" fillId="0" borderId="0" xfId="46" applyNumberFormat="1" applyFont="1" applyBorder="1" applyAlignment="1">
      <alignment horizontal="right" wrapText="1"/>
    </xf>
    <xf numFmtId="3" fontId="27" fillId="0" borderId="0" xfId="46" applyNumberFormat="1" applyFont="1" applyBorder="1" applyAlignment="1">
      <alignment/>
    </xf>
    <xf numFmtId="3" fontId="27" fillId="0" borderId="0" xfId="46" applyNumberFormat="1" applyFont="1" applyAlignment="1">
      <alignment/>
    </xf>
    <xf numFmtId="175" fontId="27" fillId="0" borderId="0" xfId="48" applyFont="1" applyBorder="1" applyAlignment="1">
      <alignment horizontal="right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 vertical="top" wrapText="1"/>
    </xf>
    <xf numFmtId="3" fontId="27" fillId="0" borderId="0" xfId="46" applyNumberFormat="1" applyFont="1" applyBorder="1" applyAlignment="1">
      <alignment horizontal="right" vertical="top" wrapText="1"/>
    </xf>
    <xf numFmtId="3" fontId="27" fillId="0" borderId="0" xfId="46" applyNumberFormat="1" applyFont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192" fontId="27" fillId="0" borderId="0" xfId="47" applyFont="1" applyBorder="1" applyAlignment="1">
      <alignment horizontal="right"/>
    </xf>
    <xf numFmtId="192" fontId="27" fillId="0" borderId="0" xfId="47" applyFont="1" applyBorder="1" applyAlignment="1">
      <alignment/>
    </xf>
    <xf numFmtId="192" fontId="29" fillId="0" borderId="0" xfId="47" applyFont="1" applyAlignment="1">
      <alignment horizontal="right"/>
    </xf>
    <xf numFmtId="175" fontId="27" fillId="0" borderId="0" xfId="0" applyNumberFormat="1" applyFont="1" applyAlignment="1">
      <alignment/>
    </xf>
    <xf numFmtId="0" fontId="27" fillId="0" borderId="11" xfId="0" applyFont="1" applyBorder="1" applyAlignment="1">
      <alignment horizontal="left"/>
    </xf>
    <xf numFmtId="0" fontId="27" fillId="0" borderId="11" xfId="0" applyFont="1" applyBorder="1" applyAlignment="1">
      <alignment horizontal="right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175" fontId="27" fillId="0" borderId="0" xfId="47" applyNumberFormat="1" applyFont="1" applyAlignment="1">
      <alignment horizontal="right"/>
    </xf>
    <xf numFmtId="175" fontId="27" fillId="0" borderId="0" xfId="0" applyNumberFormat="1" applyFont="1" applyBorder="1" applyAlignment="1">
      <alignment horizontal="right" wrapText="1"/>
    </xf>
    <xf numFmtId="3" fontId="27" fillId="0" borderId="0" xfId="0" applyNumberFormat="1" applyFont="1" applyBorder="1" applyAlignment="1">
      <alignment horizontal="right" vertical="top" wrapText="1"/>
    </xf>
    <xf numFmtId="3" fontId="27" fillId="0" borderId="0" xfId="0" applyNumberFormat="1" applyFont="1" applyBorder="1" applyAlignment="1">
      <alignment horizontal="right" wrapText="1"/>
    </xf>
    <xf numFmtId="175" fontId="27" fillId="0" borderId="0" xfId="0" applyNumberFormat="1" applyFont="1" applyBorder="1" applyAlignment="1">
      <alignment horizontal="right" vertical="top" wrapText="1"/>
    </xf>
    <xf numFmtId="192" fontId="27" fillId="0" borderId="0" xfId="47" applyFont="1" applyAlignment="1">
      <alignment/>
    </xf>
    <xf numFmtId="192" fontId="27" fillId="0" borderId="0" xfId="47" applyFont="1" applyAlignment="1">
      <alignment horizontal="center"/>
    </xf>
    <xf numFmtId="192" fontId="27" fillId="0" borderId="0" xfId="47" applyFont="1" applyBorder="1" applyAlignment="1">
      <alignment horizontal="right" wrapText="1"/>
    </xf>
    <xf numFmtId="0" fontId="30" fillId="0" borderId="0" xfId="0" applyFont="1" applyAlignment="1">
      <alignment/>
    </xf>
    <xf numFmtId="0" fontId="26" fillId="0" borderId="0" xfId="0" applyFont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ge Pyramide" xfId="39"/>
    <cellStyle name="Avertissement" xfId="40"/>
    <cellStyle name="Calcul" xfId="41"/>
    <cellStyle name="Cellule liée" xfId="42"/>
    <cellStyle name="Commentaire" xfId="43"/>
    <cellStyle name="Entrée" xfId="44"/>
    <cellStyle name="Insatisfaisant" xfId="45"/>
    <cellStyle name="Comma" xfId="46"/>
    <cellStyle name="Comma [0]" xfId="47"/>
    <cellStyle name="Milliers [0]_GqDpBrutFonc2006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6"/>
  <sheetViews>
    <sheetView tabSelected="1" zoomScalePageLayoutView="0" workbookViewId="0" topLeftCell="A1">
      <selection activeCell="A1" sqref="A1"/>
    </sheetView>
  </sheetViews>
  <sheetFormatPr defaultColWidth="12.00390625" defaultRowHeight="12"/>
  <cols>
    <col min="1" max="1" width="8.875" style="5" customWidth="1"/>
    <col min="2" max="2" width="1.875" style="3" customWidth="1"/>
    <col min="3" max="4" width="10.875" style="2" customWidth="1"/>
    <col min="5" max="6" width="13.00390625" style="2" customWidth="1"/>
    <col min="7" max="7" width="10.875" style="2" customWidth="1"/>
    <col min="8" max="17" width="10.00390625" style="2" customWidth="1"/>
    <col min="18" max="18" width="14.375" style="2" customWidth="1"/>
    <col min="19" max="19" width="9.375" style="2" customWidth="1"/>
    <col min="20" max="20" width="1.875" style="5" customWidth="1"/>
    <col min="21" max="21" width="9.75390625" style="3" customWidth="1"/>
    <col min="22" max="22" width="9.75390625" style="2" customWidth="1"/>
    <col min="23" max="24" width="9.00390625" style="2" customWidth="1"/>
    <col min="25" max="25" width="10.125" style="2" customWidth="1"/>
    <col min="26" max="26" width="9.00390625" style="2" customWidth="1"/>
    <col min="27" max="27" width="11.75390625" style="2" customWidth="1"/>
    <col min="28" max="28" width="10.125" style="2" customWidth="1"/>
    <col min="29" max="30" width="9.00390625" style="2" customWidth="1"/>
    <col min="31" max="31" width="11.875" style="2" customWidth="1"/>
    <col min="32" max="34" width="9.00390625" style="2" customWidth="1"/>
    <col min="35" max="16384" width="12.00390625" style="2" customWidth="1"/>
  </cols>
  <sheetData>
    <row r="1" spans="1:20" ht="12.75">
      <c r="A1" s="1" t="s">
        <v>0</v>
      </c>
      <c r="B1" s="2"/>
      <c r="D1" s="1"/>
      <c r="S1" s="1" t="str">
        <f>A1</f>
        <v>Nunavik, gross expenditures of the Government of Québec, by agency, 1983-84 to 2003-04</v>
      </c>
      <c r="T1" s="2"/>
    </row>
    <row r="2" spans="1:20" ht="12.75">
      <c r="A2" s="4" t="s">
        <v>1</v>
      </c>
      <c r="B2" s="2"/>
      <c r="D2" s="4"/>
      <c r="S2" s="4" t="s">
        <v>2</v>
      </c>
      <c r="T2" s="2"/>
    </row>
    <row r="3" spans="19:21" ht="12.75">
      <c r="S3" s="5"/>
      <c r="T3" s="3"/>
      <c r="U3" s="2"/>
    </row>
    <row r="4" spans="1:34" ht="12.75">
      <c r="A4" s="6"/>
      <c r="B4" s="7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S4" s="6"/>
      <c r="T4" s="7"/>
      <c r="U4" s="8"/>
      <c r="V4" s="8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ht="31.5" customHeight="1">
      <c r="A5" s="10" t="s">
        <v>3</v>
      </c>
      <c r="B5" s="11"/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1" t="s">
        <v>17</v>
      </c>
      <c r="S5" s="10" t="s">
        <v>3</v>
      </c>
      <c r="T5" s="11"/>
      <c r="U5" s="11" t="s">
        <v>4</v>
      </c>
      <c r="V5" s="11" t="s">
        <v>5</v>
      </c>
      <c r="W5" s="11" t="s">
        <v>6</v>
      </c>
      <c r="X5" s="11" t="s">
        <v>18</v>
      </c>
      <c r="Y5" s="11" t="s">
        <v>8</v>
      </c>
      <c r="Z5" s="11" t="s">
        <v>9</v>
      </c>
      <c r="AA5" s="11" t="s">
        <v>10</v>
      </c>
      <c r="AB5" s="11" t="s">
        <v>11</v>
      </c>
      <c r="AC5" s="11" t="s">
        <v>12</v>
      </c>
      <c r="AD5" s="11" t="s">
        <v>13</v>
      </c>
      <c r="AE5" s="11" t="s">
        <v>19</v>
      </c>
      <c r="AF5" s="11" t="s">
        <v>15</v>
      </c>
      <c r="AG5" s="12" t="s">
        <v>16</v>
      </c>
      <c r="AH5" s="11" t="s">
        <v>17</v>
      </c>
    </row>
    <row r="6" spans="1:34" s="17" customFormat="1" ht="18" customHeight="1" hidden="1">
      <c r="A6" s="13">
        <v>2005</v>
      </c>
      <c r="B6" s="14"/>
      <c r="C6" s="15"/>
      <c r="D6" s="15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S6" s="13">
        <v>2005</v>
      </c>
      <c r="T6" s="14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s="17" customFormat="1" ht="12" customHeight="1" hidden="1">
      <c r="A7" s="13">
        <v>2004</v>
      </c>
      <c r="B7" s="14"/>
      <c r="C7" s="18">
        <v>75845605.12</v>
      </c>
      <c r="D7" s="14"/>
      <c r="E7" s="19">
        <v>27066361</v>
      </c>
      <c r="F7" s="19">
        <v>31655601</v>
      </c>
      <c r="G7" s="14"/>
      <c r="H7" s="14"/>
      <c r="I7" s="14"/>
      <c r="J7" s="18">
        <v>765338</v>
      </c>
      <c r="K7" s="14"/>
      <c r="L7" s="14"/>
      <c r="M7" s="14"/>
      <c r="N7" s="15">
        <v>0</v>
      </c>
      <c r="P7" s="14"/>
      <c r="S7" s="13">
        <v>2004</v>
      </c>
      <c r="T7" s="14"/>
      <c r="U7" s="15">
        <f aca="true" t="shared" si="0" ref="U7:U18">C7/1000</f>
        <v>75845.60512000001</v>
      </c>
      <c r="V7" s="15">
        <f aca="true" t="shared" si="1" ref="V7:V18">D7/1000</f>
        <v>0</v>
      </c>
      <c r="W7" s="15">
        <f aca="true" t="shared" si="2" ref="W7:W18">E7/1000</f>
        <v>27066.361</v>
      </c>
      <c r="X7" s="15">
        <f aca="true" t="shared" si="3" ref="X7:X18">F7/1000</f>
        <v>31655.601</v>
      </c>
      <c r="Y7" s="15">
        <f aca="true" t="shared" si="4" ref="Y7:Y18">G7/1000</f>
        <v>0</v>
      </c>
      <c r="Z7" s="15">
        <f aca="true" t="shared" si="5" ref="Z7:Z18">H7/1000</f>
        <v>0</v>
      </c>
      <c r="AA7" s="15">
        <f aca="true" t="shared" si="6" ref="AA7:AA18">I7/1000</f>
        <v>0</v>
      </c>
      <c r="AB7" s="15">
        <f aca="true" t="shared" si="7" ref="AB7:AB18">J7/1000</f>
        <v>765.338</v>
      </c>
      <c r="AC7" s="15">
        <f aca="true" t="shared" si="8" ref="AC7:AC18">K7/1000</f>
        <v>0</v>
      </c>
      <c r="AD7" s="15">
        <f aca="true" t="shared" si="9" ref="AD7:AD18">L7/1000</f>
        <v>0</v>
      </c>
      <c r="AE7" s="15">
        <f aca="true" t="shared" si="10" ref="AE7:AE18">M7/1000</f>
        <v>0</v>
      </c>
      <c r="AF7" s="15">
        <f aca="true" t="shared" si="11" ref="AF7:AF18">N7/1000</f>
        <v>0</v>
      </c>
      <c r="AG7" s="15">
        <f aca="true" t="shared" si="12" ref="AG7:AG18">O7/1000</f>
        <v>0</v>
      </c>
      <c r="AH7" s="15">
        <f aca="true" t="shared" si="13" ref="AH7:AH18">P7/1000</f>
        <v>0</v>
      </c>
    </row>
    <row r="8" spans="1:34" s="17" customFormat="1" ht="18" customHeight="1">
      <c r="A8" s="13">
        <v>2003</v>
      </c>
      <c r="B8" s="14"/>
      <c r="C8" s="18">
        <f aca="true" t="shared" si="14" ref="C8:C15">SUM(D8:P8)+SUM(D48:P48)</f>
        <v>340600279.319101</v>
      </c>
      <c r="D8" s="18">
        <v>1217750</v>
      </c>
      <c r="E8" s="20">
        <v>27615199</v>
      </c>
      <c r="F8" s="20">
        <v>26696583</v>
      </c>
      <c r="G8" s="18">
        <v>28018714</v>
      </c>
      <c r="H8" s="14"/>
      <c r="I8" s="18">
        <v>541061</v>
      </c>
      <c r="J8" s="18">
        <v>6107961</v>
      </c>
      <c r="K8" s="18">
        <v>78240459</v>
      </c>
      <c r="L8" s="18">
        <v>6648000</v>
      </c>
      <c r="M8" s="18">
        <v>1182179</v>
      </c>
      <c r="N8" s="15">
        <v>0</v>
      </c>
      <c r="O8" s="20">
        <v>9218045</v>
      </c>
      <c r="P8" s="14"/>
      <c r="Q8" s="21"/>
      <c r="R8" s="18"/>
      <c r="S8" s="13">
        <v>2003</v>
      </c>
      <c r="T8" s="14"/>
      <c r="U8" s="15">
        <f t="shared" si="0"/>
        <v>340600.27931910096</v>
      </c>
      <c r="V8" s="15">
        <f t="shared" si="1"/>
        <v>1217.75</v>
      </c>
      <c r="W8" s="15">
        <f t="shared" si="2"/>
        <v>27615.199</v>
      </c>
      <c r="X8" s="15">
        <f t="shared" si="3"/>
        <v>26696.583</v>
      </c>
      <c r="Y8" s="15">
        <f t="shared" si="4"/>
        <v>28018.714</v>
      </c>
      <c r="Z8" s="15">
        <f t="shared" si="5"/>
        <v>0</v>
      </c>
      <c r="AA8" s="15">
        <f t="shared" si="6"/>
        <v>541.061</v>
      </c>
      <c r="AB8" s="15">
        <f t="shared" si="7"/>
        <v>6107.961</v>
      </c>
      <c r="AC8" s="15">
        <f t="shared" si="8"/>
        <v>78240.459</v>
      </c>
      <c r="AD8" s="15">
        <f t="shared" si="9"/>
        <v>6648</v>
      </c>
      <c r="AE8" s="15">
        <f t="shared" si="10"/>
        <v>1182.179</v>
      </c>
      <c r="AF8" s="15">
        <f t="shared" si="11"/>
        <v>0</v>
      </c>
      <c r="AG8" s="15">
        <f t="shared" si="12"/>
        <v>9218.045</v>
      </c>
      <c r="AH8" s="15">
        <f t="shared" si="13"/>
        <v>0</v>
      </c>
    </row>
    <row r="9" spans="1:34" ht="12" customHeight="1">
      <c r="A9" s="22">
        <v>2002</v>
      </c>
      <c r="B9" s="23"/>
      <c r="C9" s="18">
        <f t="shared" si="14"/>
        <v>334117520.58634007</v>
      </c>
      <c r="D9" s="24">
        <v>1777000</v>
      </c>
      <c r="E9" s="25">
        <v>27876360</v>
      </c>
      <c r="F9" s="25">
        <v>17993160</v>
      </c>
      <c r="G9" s="24">
        <v>27237664</v>
      </c>
      <c r="H9" s="23"/>
      <c r="I9" s="24">
        <v>476000</v>
      </c>
      <c r="J9" s="18">
        <v>5576854</v>
      </c>
      <c r="K9" s="24">
        <v>83879813</v>
      </c>
      <c r="L9" s="24">
        <v>8144872</v>
      </c>
      <c r="M9" s="24">
        <v>1288292</v>
      </c>
      <c r="N9" s="15">
        <v>0</v>
      </c>
      <c r="O9" s="25">
        <v>10363826</v>
      </c>
      <c r="P9" s="23"/>
      <c r="Q9" s="21"/>
      <c r="R9" s="24"/>
      <c r="S9" s="22">
        <v>2002</v>
      </c>
      <c r="T9" s="23"/>
      <c r="U9" s="15">
        <f t="shared" si="0"/>
        <v>334117.52058634005</v>
      </c>
      <c r="V9" s="15">
        <f t="shared" si="1"/>
        <v>1777</v>
      </c>
      <c r="W9" s="15">
        <f t="shared" si="2"/>
        <v>27876.36</v>
      </c>
      <c r="X9" s="15">
        <f t="shared" si="3"/>
        <v>17993.16</v>
      </c>
      <c r="Y9" s="15">
        <f t="shared" si="4"/>
        <v>27237.664</v>
      </c>
      <c r="Z9" s="15">
        <f t="shared" si="5"/>
        <v>0</v>
      </c>
      <c r="AA9" s="15">
        <f t="shared" si="6"/>
        <v>476</v>
      </c>
      <c r="AB9" s="15">
        <f t="shared" si="7"/>
        <v>5576.854</v>
      </c>
      <c r="AC9" s="15">
        <f t="shared" si="8"/>
        <v>83879.813</v>
      </c>
      <c r="AD9" s="15">
        <f t="shared" si="9"/>
        <v>8144.872</v>
      </c>
      <c r="AE9" s="15">
        <f t="shared" si="10"/>
        <v>1288.292</v>
      </c>
      <c r="AF9" s="15">
        <f t="shared" si="11"/>
        <v>0</v>
      </c>
      <c r="AG9" s="15">
        <f t="shared" si="12"/>
        <v>10363.826</v>
      </c>
      <c r="AH9" s="15">
        <f t="shared" si="13"/>
        <v>0</v>
      </c>
    </row>
    <row r="10" spans="1:34" ht="12" customHeight="1">
      <c r="A10" s="22">
        <v>2001</v>
      </c>
      <c r="B10" s="23"/>
      <c r="C10" s="18">
        <f t="shared" si="14"/>
        <v>287825054.63889337</v>
      </c>
      <c r="D10" s="24">
        <v>1777000</v>
      </c>
      <c r="E10" s="25">
        <v>25145612</v>
      </c>
      <c r="F10" s="25">
        <v>14528994</v>
      </c>
      <c r="G10" s="24">
        <v>25280670</v>
      </c>
      <c r="H10" s="24">
        <v>15000</v>
      </c>
      <c r="I10" s="24">
        <v>454834</v>
      </c>
      <c r="J10" s="18">
        <v>5286668</v>
      </c>
      <c r="K10" s="24">
        <v>68509476</v>
      </c>
      <c r="L10" s="24">
        <v>6299489</v>
      </c>
      <c r="M10" s="24"/>
      <c r="N10" s="15">
        <v>0</v>
      </c>
      <c r="O10" s="25">
        <v>9492426</v>
      </c>
      <c r="P10" s="23"/>
      <c r="Q10" s="21"/>
      <c r="R10" s="24"/>
      <c r="S10" s="22">
        <v>2001</v>
      </c>
      <c r="T10" s="23"/>
      <c r="U10" s="15">
        <f t="shared" si="0"/>
        <v>287825.05463889334</v>
      </c>
      <c r="V10" s="15">
        <f t="shared" si="1"/>
        <v>1777</v>
      </c>
      <c r="W10" s="15">
        <f t="shared" si="2"/>
        <v>25145.612</v>
      </c>
      <c r="X10" s="15">
        <f t="shared" si="3"/>
        <v>14528.994</v>
      </c>
      <c r="Y10" s="15">
        <f t="shared" si="4"/>
        <v>25280.67</v>
      </c>
      <c r="Z10" s="15">
        <f t="shared" si="5"/>
        <v>15</v>
      </c>
      <c r="AA10" s="15">
        <f t="shared" si="6"/>
        <v>454.834</v>
      </c>
      <c r="AB10" s="15">
        <f t="shared" si="7"/>
        <v>5286.668</v>
      </c>
      <c r="AC10" s="15">
        <f t="shared" si="8"/>
        <v>68509.476</v>
      </c>
      <c r="AD10" s="15">
        <f t="shared" si="9"/>
        <v>6299.489</v>
      </c>
      <c r="AE10" s="15">
        <f t="shared" si="10"/>
        <v>0</v>
      </c>
      <c r="AF10" s="15">
        <f t="shared" si="11"/>
        <v>0</v>
      </c>
      <c r="AG10" s="15">
        <f t="shared" si="12"/>
        <v>9492.426</v>
      </c>
      <c r="AH10" s="15">
        <f t="shared" si="13"/>
        <v>0</v>
      </c>
    </row>
    <row r="11" spans="1:34" s="17" customFormat="1" ht="18" customHeight="1">
      <c r="A11" s="13">
        <v>2000</v>
      </c>
      <c r="B11" s="14"/>
      <c r="C11" s="18">
        <f t="shared" si="14"/>
        <v>290606940.3993921</v>
      </c>
      <c r="D11" s="18">
        <v>1867000</v>
      </c>
      <c r="E11" s="25">
        <v>26585698</v>
      </c>
      <c r="F11" s="25">
        <v>13208610</v>
      </c>
      <c r="G11" s="18">
        <v>24253195</v>
      </c>
      <c r="H11" s="18">
        <v>54800</v>
      </c>
      <c r="I11" s="18">
        <v>481000</v>
      </c>
      <c r="J11" s="18">
        <v>5389291</v>
      </c>
      <c r="K11" s="18">
        <v>74149234</v>
      </c>
      <c r="L11" s="18">
        <v>5096927</v>
      </c>
      <c r="M11" s="18">
        <v>27657</v>
      </c>
      <c r="N11" s="15">
        <v>0</v>
      </c>
      <c r="O11" s="25">
        <v>5921213</v>
      </c>
      <c r="P11" s="14"/>
      <c r="Q11" s="21"/>
      <c r="R11" s="18"/>
      <c r="S11" s="13">
        <v>2000</v>
      </c>
      <c r="T11" s="14"/>
      <c r="U11" s="15">
        <f t="shared" si="0"/>
        <v>290606.9403993921</v>
      </c>
      <c r="V11" s="15">
        <f t="shared" si="1"/>
        <v>1867</v>
      </c>
      <c r="W11" s="15">
        <f t="shared" si="2"/>
        <v>26585.698</v>
      </c>
      <c r="X11" s="15">
        <f t="shared" si="3"/>
        <v>13208.61</v>
      </c>
      <c r="Y11" s="15">
        <f t="shared" si="4"/>
        <v>24253.195</v>
      </c>
      <c r="Z11" s="15">
        <f t="shared" si="5"/>
        <v>54.8</v>
      </c>
      <c r="AA11" s="15">
        <f t="shared" si="6"/>
        <v>481</v>
      </c>
      <c r="AB11" s="15">
        <f t="shared" si="7"/>
        <v>5389.291</v>
      </c>
      <c r="AC11" s="15">
        <f t="shared" si="8"/>
        <v>74149.234</v>
      </c>
      <c r="AD11" s="15">
        <f t="shared" si="9"/>
        <v>5096.927</v>
      </c>
      <c r="AE11" s="15">
        <f t="shared" si="10"/>
        <v>27.657</v>
      </c>
      <c r="AF11" s="15">
        <f t="shared" si="11"/>
        <v>0</v>
      </c>
      <c r="AG11" s="15">
        <f t="shared" si="12"/>
        <v>5921.213</v>
      </c>
      <c r="AH11" s="15">
        <f t="shared" si="13"/>
        <v>0</v>
      </c>
    </row>
    <row r="12" spans="1:34" ht="12" customHeight="1">
      <c r="A12" s="22">
        <v>1999</v>
      </c>
      <c r="B12" s="23"/>
      <c r="C12" s="18">
        <f t="shared" si="14"/>
        <v>273343586.9691753</v>
      </c>
      <c r="D12" s="24">
        <v>2256000</v>
      </c>
      <c r="E12" s="25">
        <v>20591241</v>
      </c>
      <c r="F12" s="25">
        <v>10202500</v>
      </c>
      <c r="G12" s="24">
        <v>23596179</v>
      </c>
      <c r="H12" s="24">
        <v>10000</v>
      </c>
      <c r="I12" s="24">
        <v>517333</v>
      </c>
      <c r="J12" s="18">
        <v>4618012</v>
      </c>
      <c r="K12" s="24">
        <v>74782050</v>
      </c>
      <c r="L12" s="24">
        <v>4741002</v>
      </c>
      <c r="M12" s="24"/>
      <c r="N12" s="15">
        <v>0</v>
      </c>
      <c r="O12" s="20">
        <v>3000538</v>
      </c>
      <c r="P12" s="25">
        <v>1395933</v>
      </c>
      <c r="Q12" s="21"/>
      <c r="R12" s="24"/>
      <c r="S12" s="22">
        <v>1999</v>
      </c>
      <c r="T12" s="23"/>
      <c r="U12" s="15">
        <f t="shared" si="0"/>
        <v>273343.58696917526</v>
      </c>
      <c r="V12" s="15">
        <f t="shared" si="1"/>
        <v>2256</v>
      </c>
      <c r="W12" s="15">
        <f t="shared" si="2"/>
        <v>20591.241</v>
      </c>
      <c r="X12" s="15">
        <f t="shared" si="3"/>
        <v>10202.5</v>
      </c>
      <c r="Y12" s="15">
        <f t="shared" si="4"/>
        <v>23596.179</v>
      </c>
      <c r="Z12" s="15">
        <f t="shared" si="5"/>
        <v>10</v>
      </c>
      <c r="AA12" s="15">
        <f t="shared" si="6"/>
        <v>517.333</v>
      </c>
      <c r="AB12" s="15">
        <f t="shared" si="7"/>
        <v>4618.012</v>
      </c>
      <c r="AC12" s="15">
        <f t="shared" si="8"/>
        <v>74782.05</v>
      </c>
      <c r="AD12" s="15">
        <f t="shared" si="9"/>
        <v>4741.002</v>
      </c>
      <c r="AE12" s="15">
        <f t="shared" si="10"/>
        <v>0</v>
      </c>
      <c r="AF12" s="15">
        <f t="shared" si="11"/>
        <v>0</v>
      </c>
      <c r="AG12" s="15">
        <f t="shared" si="12"/>
        <v>3000.538</v>
      </c>
      <c r="AH12" s="15">
        <f t="shared" si="13"/>
        <v>1395.933</v>
      </c>
    </row>
    <row r="13" spans="1:34" ht="12" customHeight="1">
      <c r="A13" s="22">
        <v>1998</v>
      </c>
      <c r="B13" s="23"/>
      <c r="C13" s="24">
        <f t="shared" si="14"/>
        <v>207152423.98857933</v>
      </c>
      <c r="D13" s="24">
        <v>2366000</v>
      </c>
      <c r="E13" s="24">
        <v>18332652</v>
      </c>
      <c r="F13" s="24"/>
      <c r="G13" s="24">
        <v>13424293</v>
      </c>
      <c r="H13" s="24"/>
      <c r="I13" s="24">
        <v>522917</v>
      </c>
      <c r="J13" s="24">
        <v>4675429</v>
      </c>
      <c r="K13" s="24">
        <v>60288431</v>
      </c>
      <c r="L13" s="24"/>
      <c r="M13" s="24">
        <v>50000</v>
      </c>
      <c r="N13" s="24"/>
      <c r="O13" s="24"/>
      <c r="P13" s="24"/>
      <c r="S13" s="22">
        <v>1998</v>
      </c>
      <c r="T13" s="23"/>
      <c r="U13" s="15">
        <f t="shared" si="0"/>
        <v>207152.42398857934</v>
      </c>
      <c r="V13" s="15">
        <f t="shared" si="1"/>
        <v>2366</v>
      </c>
      <c r="W13" s="15">
        <f t="shared" si="2"/>
        <v>18332.652</v>
      </c>
      <c r="X13" s="15">
        <f t="shared" si="3"/>
        <v>0</v>
      </c>
      <c r="Y13" s="15">
        <f t="shared" si="4"/>
        <v>13424.293</v>
      </c>
      <c r="Z13" s="15">
        <f t="shared" si="5"/>
        <v>0</v>
      </c>
      <c r="AA13" s="15">
        <f t="shared" si="6"/>
        <v>522.917</v>
      </c>
      <c r="AB13" s="15">
        <f t="shared" si="7"/>
        <v>4675.429</v>
      </c>
      <c r="AC13" s="15">
        <f t="shared" si="8"/>
        <v>60288.431</v>
      </c>
      <c r="AD13" s="15">
        <f t="shared" si="9"/>
        <v>0</v>
      </c>
      <c r="AE13" s="15">
        <f t="shared" si="10"/>
        <v>50</v>
      </c>
      <c r="AF13" s="15">
        <f t="shared" si="11"/>
        <v>0</v>
      </c>
      <c r="AG13" s="15">
        <f t="shared" si="12"/>
        <v>0</v>
      </c>
      <c r="AH13" s="15">
        <f t="shared" si="13"/>
        <v>0</v>
      </c>
    </row>
    <row r="14" spans="1:34" ht="12" customHeight="1">
      <c r="A14" s="22">
        <v>1997</v>
      </c>
      <c r="B14" s="23"/>
      <c r="C14" s="24">
        <f t="shared" si="14"/>
        <v>183833396.76914656</v>
      </c>
      <c r="D14" s="24">
        <v>1431000</v>
      </c>
      <c r="E14" s="24">
        <v>9518007</v>
      </c>
      <c r="F14" s="24"/>
      <c r="G14" s="24">
        <v>13405530</v>
      </c>
      <c r="H14" s="24"/>
      <c r="I14" s="24">
        <v>310500</v>
      </c>
      <c r="J14" s="24">
        <v>4375831</v>
      </c>
      <c r="K14" s="24">
        <v>56552325</v>
      </c>
      <c r="L14" s="24"/>
      <c r="M14" s="24"/>
      <c r="N14" s="24"/>
      <c r="O14" s="24"/>
      <c r="P14" s="24"/>
      <c r="S14" s="22">
        <v>1997</v>
      </c>
      <c r="T14" s="23"/>
      <c r="U14" s="15">
        <f t="shared" si="0"/>
        <v>183833.39676914655</v>
      </c>
      <c r="V14" s="15">
        <f t="shared" si="1"/>
        <v>1431</v>
      </c>
      <c r="W14" s="15">
        <f t="shared" si="2"/>
        <v>9518.007</v>
      </c>
      <c r="X14" s="15">
        <f t="shared" si="3"/>
        <v>0</v>
      </c>
      <c r="Y14" s="15">
        <f t="shared" si="4"/>
        <v>13405.53</v>
      </c>
      <c r="Z14" s="15">
        <f t="shared" si="5"/>
        <v>0</v>
      </c>
      <c r="AA14" s="15">
        <f t="shared" si="6"/>
        <v>310.5</v>
      </c>
      <c r="AB14" s="15">
        <f t="shared" si="7"/>
        <v>4375.831</v>
      </c>
      <c r="AC14" s="15">
        <f t="shared" si="8"/>
        <v>56552.325</v>
      </c>
      <c r="AD14" s="15">
        <f t="shared" si="9"/>
        <v>0</v>
      </c>
      <c r="AE14" s="15">
        <f t="shared" si="10"/>
        <v>0</v>
      </c>
      <c r="AF14" s="15">
        <f t="shared" si="11"/>
        <v>0</v>
      </c>
      <c r="AG14" s="15">
        <f t="shared" si="12"/>
        <v>0</v>
      </c>
      <c r="AH14" s="15">
        <f t="shared" si="13"/>
        <v>0</v>
      </c>
    </row>
    <row r="15" spans="1:34" ht="12" customHeight="1">
      <c r="A15" s="22">
        <v>1996</v>
      </c>
      <c r="B15" s="23"/>
      <c r="C15" s="24">
        <f t="shared" si="14"/>
        <v>204595350.55</v>
      </c>
      <c r="D15" s="24">
        <v>1333000</v>
      </c>
      <c r="E15" s="24">
        <v>6253819</v>
      </c>
      <c r="F15" s="24">
        <v>6456100</v>
      </c>
      <c r="G15" s="24">
        <v>33232152</v>
      </c>
      <c r="H15" s="24"/>
      <c r="I15" s="24">
        <v>402000</v>
      </c>
      <c r="J15" s="24">
        <v>4283765</v>
      </c>
      <c r="K15" s="24">
        <v>53821313</v>
      </c>
      <c r="L15" s="24"/>
      <c r="M15" s="24"/>
      <c r="N15" s="24"/>
      <c r="O15" s="24"/>
      <c r="P15" s="24"/>
      <c r="S15" s="22">
        <v>1996</v>
      </c>
      <c r="T15" s="23"/>
      <c r="U15" s="15">
        <f t="shared" si="0"/>
        <v>204595.35055</v>
      </c>
      <c r="V15" s="15">
        <f t="shared" si="1"/>
        <v>1333</v>
      </c>
      <c r="W15" s="15">
        <f t="shared" si="2"/>
        <v>6253.819</v>
      </c>
      <c r="X15" s="15">
        <f t="shared" si="3"/>
        <v>6456.1</v>
      </c>
      <c r="Y15" s="15">
        <f t="shared" si="4"/>
        <v>33232.152</v>
      </c>
      <c r="Z15" s="15">
        <f t="shared" si="5"/>
        <v>0</v>
      </c>
      <c r="AA15" s="15">
        <f t="shared" si="6"/>
        <v>402</v>
      </c>
      <c r="AB15" s="15">
        <f t="shared" si="7"/>
        <v>4283.765</v>
      </c>
      <c r="AC15" s="15">
        <f t="shared" si="8"/>
        <v>53821.313</v>
      </c>
      <c r="AD15" s="15">
        <f t="shared" si="9"/>
        <v>0</v>
      </c>
      <c r="AE15" s="15">
        <f t="shared" si="10"/>
        <v>0</v>
      </c>
      <c r="AF15" s="15">
        <f t="shared" si="11"/>
        <v>0</v>
      </c>
      <c r="AG15" s="15">
        <f t="shared" si="12"/>
        <v>0</v>
      </c>
      <c r="AH15" s="15">
        <f t="shared" si="13"/>
        <v>0</v>
      </c>
    </row>
    <row r="16" spans="1:34" s="17" customFormat="1" ht="15" customHeight="1">
      <c r="A16" s="26">
        <v>1995</v>
      </c>
      <c r="B16" s="27"/>
      <c r="C16" s="28">
        <f>SUM(E16:P16)+SUM(E56:P56)</f>
        <v>244434791.89</v>
      </c>
      <c r="D16" s="28"/>
      <c r="E16" s="28">
        <v>20748234</v>
      </c>
      <c r="F16" s="28"/>
      <c r="G16" s="28">
        <v>26062437</v>
      </c>
      <c r="H16" s="28">
        <v>300000</v>
      </c>
      <c r="I16" s="28">
        <v>405700</v>
      </c>
      <c r="J16" s="28">
        <v>4228517</v>
      </c>
      <c r="K16" s="28">
        <v>61122542</v>
      </c>
      <c r="L16" s="28"/>
      <c r="M16" s="28"/>
      <c r="N16" s="28"/>
      <c r="P16" s="28">
        <v>515875</v>
      </c>
      <c r="S16" s="5">
        <v>1995</v>
      </c>
      <c r="T16" s="27"/>
      <c r="U16" s="15">
        <f t="shared" si="0"/>
        <v>244434.79189</v>
      </c>
      <c r="V16" s="15">
        <f t="shared" si="1"/>
        <v>0</v>
      </c>
      <c r="W16" s="15">
        <f t="shared" si="2"/>
        <v>20748.234</v>
      </c>
      <c r="X16" s="15">
        <f t="shared" si="3"/>
        <v>0</v>
      </c>
      <c r="Y16" s="15">
        <f t="shared" si="4"/>
        <v>26062.437</v>
      </c>
      <c r="Z16" s="15">
        <f t="shared" si="5"/>
        <v>300</v>
      </c>
      <c r="AA16" s="15">
        <f t="shared" si="6"/>
        <v>405.7</v>
      </c>
      <c r="AB16" s="15">
        <f t="shared" si="7"/>
        <v>4228.517</v>
      </c>
      <c r="AC16" s="15">
        <f t="shared" si="8"/>
        <v>61122.542</v>
      </c>
      <c r="AD16" s="15">
        <f t="shared" si="9"/>
        <v>0</v>
      </c>
      <c r="AE16" s="15">
        <f t="shared" si="10"/>
        <v>0</v>
      </c>
      <c r="AF16" s="15">
        <f t="shared" si="11"/>
        <v>0</v>
      </c>
      <c r="AG16" s="15">
        <f t="shared" si="12"/>
        <v>0</v>
      </c>
      <c r="AH16" s="15">
        <f t="shared" si="13"/>
        <v>515.875</v>
      </c>
    </row>
    <row r="17" spans="1:34" s="17" customFormat="1" ht="12" customHeight="1">
      <c r="A17" s="26">
        <v>1994</v>
      </c>
      <c r="B17" s="27"/>
      <c r="C17" s="28">
        <f>SUM(E17:P17)+SUM(E57:P57)</f>
        <v>239879880.56</v>
      </c>
      <c r="D17" s="28"/>
      <c r="E17" s="29">
        <v>15742095</v>
      </c>
      <c r="F17" s="29"/>
      <c r="G17" s="29">
        <v>31163186</v>
      </c>
      <c r="H17" s="29">
        <v>157000</v>
      </c>
      <c r="I17" s="28">
        <v>356800</v>
      </c>
      <c r="J17" s="28">
        <v>4532265</v>
      </c>
      <c r="K17" s="28">
        <v>49586486</v>
      </c>
      <c r="L17" s="28"/>
      <c r="M17" s="28"/>
      <c r="N17" s="28"/>
      <c r="P17" s="28">
        <v>729475</v>
      </c>
      <c r="S17" s="5">
        <v>1994</v>
      </c>
      <c r="T17" s="27"/>
      <c r="U17" s="15">
        <f t="shared" si="0"/>
        <v>239879.88056</v>
      </c>
      <c r="V17" s="30">
        <f t="shared" si="1"/>
        <v>0</v>
      </c>
      <c r="W17" s="15">
        <f t="shared" si="2"/>
        <v>15742.095</v>
      </c>
      <c r="X17" s="15">
        <f t="shared" si="3"/>
        <v>0</v>
      </c>
      <c r="Y17" s="15">
        <f t="shared" si="4"/>
        <v>31163.186</v>
      </c>
      <c r="Z17" s="15">
        <f t="shared" si="5"/>
        <v>157</v>
      </c>
      <c r="AA17" s="15">
        <f t="shared" si="6"/>
        <v>356.8</v>
      </c>
      <c r="AB17" s="15">
        <f t="shared" si="7"/>
        <v>4532.265</v>
      </c>
      <c r="AC17" s="15">
        <f t="shared" si="8"/>
        <v>49586.486</v>
      </c>
      <c r="AD17" s="15">
        <f t="shared" si="9"/>
        <v>0</v>
      </c>
      <c r="AE17" s="15">
        <f t="shared" si="10"/>
        <v>0</v>
      </c>
      <c r="AF17" s="15">
        <f t="shared" si="11"/>
        <v>0</v>
      </c>
      <c r="AG17" s="15">
        <f t="shared" si="12"/>
        <v>0</v>
      </c>
      <c r="AH17" s="15">
        <f t="shared" si="13"/>
        <v>729.475</v>
      </c>
    </row>
    <row r="18" spans="1:34" s="17" customFormat="1" ht="12" customHeight="1">
      <c r="A18" s="26">
        <v>1993</v>
      </c>
      <c r="B18" s="27"/>
      <c r="C18" s="28">
        <f>SUM(E18:P18)+SUM(E58:P58)</f>
        <v>210451994.93</v>
      </c>
      <c r="D18" s="28"/>
      <c r="E18" s="29">
        <v>16554774</v>
      </c>
      <c r="F18" s="29"/>
      <c r="G18" s="29">
        <v>30228933</v>
      </c>
      <c r="H18" s="29">
        <v>110000</v>
      </c>
      <c r="I18" s="28">
        <v>377100</v>
      </c>
      <c r="J18" s="28">
        <v>4124101</v>
      </c>
      <c r="K18" s="28">
        <v>48500154</v>
      </c>
      <c r="L18" s="28"/>
      <c r="M18" s="28"/>
      <c r="N18" s="28"/>
      <c r="P18" s="28">
        <v>729475</v>
      </c>
      <c r="S18" s="5">
        <v>1993</v>
      </c>
      <c r="T18" s="27"/>
      <c r="U18" s="15">
        <f t="shared" si="0"/>
        <v>210451.99493000002</v>
      </c>
      <c r="V18" s="15">
        <f t="shared" si="1"/>
        <v>0</v>
      </c>
      <c r="W18" s="15">
        <f t="shared" si="2"/>
        <v>16554.774</v>
      </c>
      <c r="X18" s="15">
        <f t="shared" si="3"/>
        <v>0</v>
      </c>
      <c r="Y18" s="15">
        <f t="shared" si="4"/>
        <v>30228.933</v>
      </c>
      <c r="Z18" s="15">
        <f t="shared" si="5"/>
        <v>110</v>
      </c>
      <c r="AA18" s="15">
        <f t="shared" si="6"/>
        <v>377.1</v>
      </c>
      <c r="AB18" s="15">
        <f t="shared" si="7"/>
        <v>4124.101</v>
      </c>
      <c r="AC18" s="15">
        <f t="shared" si="8"/>
        <v>48500.154</v>
      </c>
      <c r="AD18" s="15">
        <f t="shared" si="9"/>
        <v>0</v>
      </c>
      <c r="AE18" s="15">
        <f t="shared" si="10"/>
        <v>0</v>
      </c>
      <c r="AF18" s="15">
        <f t="shared" si="11"/>
        <v>0</v>
      </c>
      <c r="AG18" s="15">
        <f t="shared" si="12"/>
        <v>0</v>
      </c>
      <c r="AH18" s="15">
        <f t="shared" si="13"/>
        <v>729.475</v>
      </c>
    </row>
    <row r="19" spans="1:34" ht="12" customHeight="1">
      <c r="A19" s="5">
        <v>1992</v>
      </c>
      <c r="C19" s="15">
        <v>224712674.82</v>
      </c>
      <c r="D19" s="15"/>
      <c r="E19" s="15">
        <v>16234748</v>
      </c>
      <c r="F19" s="15"/>
      <c r="G19" s="15">
        <v>29386188</v>
      </c>
      <c r="H19" s="15">
        <v>121800</v>
      </c>
      <c r="I19" s="31">
        <v>398200</v>
      </c>
      <c r="J19" s="15">
        <v>794693</v>
      </c>
      <c r="K19" s="15">
        <v>56717600</v>
      </c>
      <c r="L19" s="15"/>
      <c r="M19" s="15"/>
      <c r="N19" s="15"/>
      <c r="P19" s="15">
        <v>729475</v>
      </c>
      <c r="Q19" s="31"/>
      <c r="S19" s="5">
        <v>1992</v>
      </c>
      <c r="T19" s="3"/>
      <c r="U19" s="15">
        <f aca="true" t="shared" si="15" ref="U19:AC24">C19/1000</f>
        <v>224712.67482</v>
      </c>
      <c r="V19" s="15">
        <f t="shared" si="15"/>
        <v>0</v>
      </c>
      <c r="W19" s="15">
        <f t="shared" si="15"/>
        <v>16234.748</v>
      </c>
      <c r="X19" s="15">
        <f t="shared" si="15"/>
        <v>0</v>
      </c>
      <c r="Y19" s="15">
        <f t="shared" si="15"/>
        <v>29386.188</v>
      </c>
      <c r="Z19" s="15">
        <f t="shared" si="15"/>
        <v>121.8</v>
      </c>
      <c r="AA19" s="15">
        <f t="shared" si="15"/>
        <v>398.2</v>
      </c>
      <c r="AB19" s="15">
        <f t="shared" si="15"/>
        <v>794.693</v>
      </c>
      <c r="AC19" s="15">
        <f t="shared" si="15"/>
        <v>56717.6</v>
      </c>
      <c r="AD19" s="15"/>
      <c r="AE19" s="15">
        <f aca="true" t="shared" si="16" ref="AE19:AE36">M19/1000</f>
        <v>0</v>
      </c>
      <c r="AF19" s="15"/>
      <c r="AG19" s="15">
        <f aca="true" t="shared" si="17" ref="AG19:AG36">O19/1000</f>
        <v>0</v>
      </c>
      <c r="AH19" s="15">
        <f aca="true" t="shared" si="18" ref="AH19:AH36">P19/1000</f>
        <v>729.475</v>
      </c>
    </row>
    <row r="20" spans="1:34" ht="12.75">
      <c r="A20" s="5">
        <v>1991</v>
      </c>
      <c r="C20" s="15">
        <v>217708809.88</v>
      </c>
      <c r="D20" s="15"/>
      <c r="E20" s="15">
        <v>16112957</v>
      </c>
      <c r="F20" s="15"/>
      <c r="G20" s="15">
        <v>28235944</v>
      </c>
      <c r="H20" s="15">
        <v>143198</v>
      </c>
      <c r="I20" s="31">
        <v>492300</v>
      </c>
      <c r="J20" s="15">
        <v>579700</v>
      </c>
      <c r="K20" s="15">
        <v>41753229</v>
      </c>
      <c r="L20" s="15"/>
      <c r="M20" s="15"/>
      <c r="N20" s="15"/>
      <c r="P20" s="15">
        <v>729475</v>
      </c>
      <c r="Q20" s="31"/>
      <c r="S20" s="5">
        <v>1991</v>
      </c>
      <c r="T20" s="3"/>
      <c r="U20" s="15">
        <f t="shared" si="15"/>
        <v>217708.80988</v>
      </c>
      <c r="V20" s="15">
        <f t="shared" si="15"/>
        <v>0</v>
      </c>
      <c r="W20" s="15">
        <f t="shared" si="15"/>
        <v>16112.957</v>
      </c>
      <c r="X20" s="15">
        <f t="shared" si="15"/>
        <v>0</v>
      </c>
      <c r="Y20" s="15">
        <f t="shared" si="15"/>
        <v>28235.944</v>
      </c>
      <c r="Z20" s="15">
        <f t="shared" si="15"/>
        <v>143.198</v>
      </c>
      <c r="AA20" s="15">
        <f t="shared" si="15"/>
        <v>492.3</v>
      </c>
      <c r="AB20" s="15">
        <f t="shared" si="15"/>
        <v>579.7</v>
      </c>
      <c r="AC20" s="15">
        <f t="shared" si="15"/>
        <v>41753.229</v>
      </c>
      <c r="AD20" s="15"/>
      <c r="AE20" s="15">
        <f t="shared" si="16"/>
        <v>0</v>
      </c>
      <c r="AF20" s="15"/>
      <c r="AG20" s="15">
        <f t="shared" si="17"/>
        <v>0</v>
      </c>
      <c r="AH20" s="15">
        <f t="shared" si="18"/>
        <v>729.475</v>
      </c>
    </row>
    <row r="21" spans="1:34" ht="18" customHeight="1">
      <c r="A21" s="5">
        <v>1990</v>
      </c>
      <c r="C21" s="15">
        <v>186757058.92000002</v>
      </c>
      <c r="D21" s="15"/>
      <c r="E21" s="15">
        <v>3689059</v>
      </c>
      <c r="F21" s="15"/>
      <c r="G21" s="15">
        <v>26595613</v>
      </c>
      <c r="H21" s="15">
        <v>10000</v>
      </c>
      <c r="I21" s="31">
        <v>444900</v>
      </c>
      <c r="J21" s="15">
        <v>379900</v>
      </c>
      <c r="K21" s="15">
        <v>38588822</v>
      </c>
      <c r="L21" s="15"/>
      <c r="M21" s="15"/>
      <c r="N21" s="15"/>
      <c r="P21" s="15">
        <v>729475</v>
      </c>
      <c r="Q21" s="31"/>
      <c r="S21" s="5">
        <v>1990</v>
      </c>
      <c r="T21" s="3"/>
      <c r="U21" s="15">
        <f t="shared" si="15"/>
        <v>186757.05892</v>
      </c>
      <c r="V21" s="15">
        <f t="shared" si="15"/>
        <v>0</v>
      </c>
      <c r="W21" s="15">
        <f t="shared" si="15"/>
        <v>3689.059</v>
      </c>
      <c r="X21" s="15">
        <f t="shared" si="15"/>
        <v>0</v>
      </c>
      <c r="Y21" s="15">
        <f t="shared" si="15"/>
        <v>26595.613</v>
      </c>
      <c r="Z21" s="15">
        <f t="shared" si="15"/>
        <v>10</v>
      </c>
      <c r="AA21" s="15">
        <f t="shared" si="15"/>
        <v>444.9</v>
      </c>
      <c r="AB21" s="15">
        <f t="shared" si="15"/>
        <v>379.9</v>
      </c>
      <c r="AC21" s="15">
        <f t="shared" si="15"/>
        <v>38588.822</v>
      </c>
      <c r="AD21" s="15"/>
      <c r="AE21" s="15">
        <f t="shared" si="16"/>
        <v>0</v>
      </c>
      <c r="AF21" s="15"/>
      <c r="AG21" s="15">
        <f t="shared" si="17"/>
        <v>0</v>
      </c>
      <c r="AH21" s="15">
        <f t="shared" si="18"/>
        <v>729.475</v>
      </c>
    </row>
    <row r="22" spans="1:34" ht="12.75">
      <c r="A22" s="5">
        <v>1989</v>
      </c>
      <c r="C22" s="15">
        <v>174052872.76999998</v>
      </c>
      <c r="D22" s="15"/>
      <c r="E22" s="15">
        <v>2004793</v>
      </c>
      <c r="F22" s="15"/>
      <c r="G22" s="15">
        <v>25807568</v>
      </c>
      <c r="H22" s="15">
        <v>257930</v>
      </c>
      <c r="I22" s="31">
        <v>550542</v>
      </c>
      <c r="J22" s="15">
        <v>310700</v>
      </c>
      <c r="K22" s="15">
        <v>31992654</v>
      </c>
      <c r="L22" s="15"/>
      <c r="M22" s="15"/>
      <c r="N22" s="15"/>
      <c r="P22" s="15">
        <v>6808430</v>
      </c>
      <c r="Q22" s="31"/>
      <c r="S22" s="5">
        <v>1989</v>
      </c>
      <c r="T22" s="3"/>
      <c r="U22" s="15">
        <f t="shared" si="15"/>
        <v>174052.87277</v>
      </c>
      <c r="V22" s="15">
        <f t="shared" si="15"/>
        <v>0</v>
      </c>
      <c r="W22" s="15">
        <f t="shared" si="15"/>
        <v>2004.793</v>
      </c>
      <c r="X22" s="15">
        <f t="shared" si="15"/>
        <v>0</v>
      </c>
      <c r="Y22" s="15">
        <f t="shared" si="15"/>
        <v>25807.568</v>
      </c>
      <c r="Z22" s="15">
        <f t="shared" si="15"/>
        <v>257.93</v>
      </c>
      <c r="AA22" s="15">
        <f t="shared" si="15"/>
        <v>550.542</v>
      </c>
      <c r="AB22" s="15">
        <f t="shared" si="15"/>
        <v>310.7</v>
      </c>
      <c r="AC22" s="15">
        <f t="shared" si="15"/>
        <v>31992.654</v>
      </c>
      <c r="AD22" s="15"/>
      <c r="AE22" s="15">
        <f t="shared" si="16"/>
        <v>0</v>
      </c>
      <c r="AF22" s="15"/>
      <c r="AG22" s="15">
        <f t="shared" si="17"/>
        <v>0</v>
      </c>
      <c r="AH22" s="15">
        <f t="shared" si="18"/>
        <v>6808.43</v>
      </c>
    </row>
    <row r="23" spans="1:34" ht="12.75">
      <c r="A23" s="5">
        <v>1988</v>
      </c>
      <c r="C23" s="15">
        <v>211354613.01999998</v>
      </c>
      <c r="D23" s="15"/>
      <c r="E23" s="15">
        <v>44445793</v>
      </c>
      <c r="F23" s="15"/>
      <c r="G23" s="15">
        <v>24032059</v>
      </c>
      <c r="H23" s="15">
        <v>54200</v>
      </c>
      <c r="I23" s="31">
        <v>400035</v>
      </c>
      <c r="J23" s="15">
        <v>288200</v>
      </c>
      <c r="K23" s="15">
        <v>29656542</v>
      </c>
      <c r="L23" s="15"/>
      <c r="M23" s="15"/>
      <c r="N23" s="15"/>
      <c r="P23" s="15">
        <v>7437601</v>
      </c>
      <c r="Q23" s="31"/>
      <c r="S23" s="5">
        <v>1988</v>
      </c>
      <c r="T23" s="3"/>
      <c r="U23" s="15">
        <f t="shared" si="15"/>
        <v>211354.61302</v>
      </c>
      <c r="V23" s="15">
        <f t="shared" si="15"/>
        <v>0</v>
      </c>
      <c r="W23" s="15">
        <f t="shared" si="15"/>
        <v>44445.793</v>
      </c>
      <c r="X23" s="15">
        <f t="shared" si="15"/>
        <v>0</v>
      </c>
      <c r="Y23" s="15">
        <f t="shared" si="15"/>
        <v>24032.059</v>
      </c>
      <c r="Z23" s="15">
        <f t="shared" si="15"/>
        <v>54.2</v>
      </c>
      <c r="AA23" s="15">
        <f t="shared" si="15"/>
        <v>400.035</v>
      </c>
      <c r="AB23" s="15">
        <f t="shared" si="15"/>
        <v>288.2</v>
      </c>
      <c r="AC23" s="15">
        <f t="shared" si="15"/>
        <v>29656.542</v>
      </c>
      <c r="AD23" s="15"/>
      <c r="AE23" s="15">
        <f t="shared" si="16"/>
        <v>0</v>
      </c>
      <c r="AF23" s="15"/>
      <c r="AG23" s="15">
        <f t="shared" si="17"/>
        <v>0</v>
      </c>
      <c r="AH23" s="15">
        <f t="shared" si="18"/>
        <v>7437.601</v>
      </c>
    </row>
    <row r="24" spans="1:34" ht="12.75">
      <c r="A24" s="5">
        <v>1987</v>
      </c>
      <c r="C24" s="15">
        <v>149596351.92000002</v>
      </c>
      <c r="D24" s="15"/>
      <c r="E24" s="15">
        <v>2009793</v>
      </c>
      <c r="F24" s="15"/>
      <c r="G24" s="15">
        <v>19064887</v>
      </c>
      <c r="H24" s="15">
        <v>82440</v>
      </c>
      <c r="I24" s="31">
        <v>324220</v>
      </c>
      <c r="J24" s="15">
        <v>283700</v>
      </c>
      <c r="K24" s="15">
        <v>31412106</v>
      </c>
      <c r="L24" s="15"/>
      <c r="M24" s="15"/>
      <c r="N24" s="15"/>
      <c r="P24" s="15">
        <v>7303864</v>
      </c>
      <c r="Q24" s="31"/>
      <c r="S24" s="5">
        <v>1987</v>
      </c>
      <c r="T24" s="3"/>
      <c r="U24" s="15">
        <f t="shared" si="15"/>
        <v>149596.35192000002</v>
      </c>
      <c r="V24" s="15">
        <f t="shared" si="15"/>
        <v>0</v>
      </c>
      <c r="W24" s="15">
        <f t="shared" si="15"/>
        <v>2009.793</v>
      </c>
      <c r="X24" s="15">
        <f t="shared" si="15"/>
        <v>0</v>
      </c>
      <c r="Y24" s="15">
        <f t="shared" si="15"/>
        <v>19064.887</v>
      </c>
      <c r="Z24" s="15">
        <f t="shared" si="15"/>
        <v>82.44</v>
      </c>
      <c r="AA24" s="15">
        <f t="shared" si="15"/>
        <v>324.22</v>
      </c>
      <c r="AB24" s="15">
        <f t="shared" si="15"/>
        <v>283.7</v>
      </c>
      <c r="AC24" s="15">
        <f t="shared" si="15"/>
        <v>31412.106</v>
      </c>
      <c r="AD24" s="15"/>
      <c r="AE24" s="15">
        <f t="shared" si="16"/>
        <v>0</v>
      </c>
      <c r="AF24" s="15"/>
      <c r="AG24" s="15">
        <f t="shared" si="17"/>
        <v>0</v>
      </c>
      <c r="AH24" s="15">
        <f t="shared" si="18"/>
        <v>7303.864</v>
      </c>
    </row>
    <row r="25" spans="1:34" ht="12.75">
      <c r="A25" s="5">
        <v>1986</v>
      </c>
      <c r="C25" s="15">
        <v>140469754.47</v>
      </c>
      <c r="D25" s="15"/>
      <c r="E25" s="28">
        <v>2004793</v>
      </c>
      <c r="F25" s="28"/>
      <c r="G25" s="28">
        <v>17006799</v>
      </c>
      <c r="H25" s="28" t="s">
        <v>20</v>
      </c>
      <c r="I25" s="31">
        <v>374626</v>
      </c>
      <c r="J25" s="28">
        <v>291700</v>
      </c>
      <c r="K25" s="28">
        <v>33476219</v>
      </c>
      <c r="L25" s="28"/>
      <c r="M25" s="28"/>
      <c r="N25" s="15"/>
      <c r="P25" s="15">
        <v>8650354</v>
      </c>
      <c r="Q25" s="31"/>
      <c r="S25" s="5">
        <v>1986</v>
      </c>
      <c r="T25" s="3"/>
      <c r="U25" s="15">
        <f aca="true" t="shared" si="19" ref="U25:U36">C25/1000</f>
        <v>140469.75446999999</v>
      </c>
      <c r="V25" s="15">
        <f aca="true" t="shared" si="20" ref="V25:V36">D25/1000</f>
        <v>0</v>
      </c>
      <c r="W25" s="15">
        <f aca="true" t="shared" si="21" ref="W25:W36">E25/1000</f>
        <v>2004.793</v>
      </c>
      <c r="X25" s="15">
        <f aca="true" t="shared" si="22" ref="X25:X36">F25/1000</f>
        <v>0</v>
      </c>
      <c r="Y25" s="15">
        <f aca="true" t="shared" si="23" ref="Y25:Y36">G25/1000</f>
        <v>17006.799</v>
      </c>
      <c r="Z25" s="15"/>
      <c r="AA25" s="15">
        <f aca="true" t="shared" si="24" ref="AA25:AA36">I25/1000</f>
        <v>374.626</v>
      </c>
      <c r="AB25" s="15">
        <f aca="true" t="shared" si="25" ref="AB25:AB36">J25/1000</f>
        <v>291.7</v>
      </c>
      <c r="AC25" s="15">
        <f aca="true" t="shared" si="26" ref="AC25:AC36">K25/1000</f>
        <v>33476.219</v>
      </c>
      <c r="AD25" s="15"/>
      <c r="AE25" s="15">
        <f t="shared" si="16"/>
        <v>0</v>
      </c>
      <c r="AF25" s="15"/>
      <c r="AG25" s="15">
        <f t="shared" si="17"/>
        <v>0</v>
      </c>
      <c r="AH25" s="15">
        <f t="shared" si="18"/>
        <v>8650.354</v>
      </c>
    </row>
    <row r="26" spans="1:34" ht="18" customHeight="1">
      <c r="A26" s="5">
        <v>1985</v>
      </c>
      <c r="C26" s="15">
        <v>151266282.29000002</v>
      </c>
      <c r="D26" s="15"/>
      <c r="E26" s="28">
        <v>1836497</v>
      </c>
      <c r="F26" s="28"/>
      <c r="G26" s="28">
        <v>16558734</v>
      </c>
      <c r="H26" s="28">
        <v>408328</v>
      </c>
      <c r="I26" s="31">
        <v>311700</v>
      </c>
      <c r="J26" s="28">
        <v>306447</v>
      </c>
      <c r="K26" s="28">
        <v>42121753</v>
      </c>
      <c r="L26" s="28"/>
      <c r="M26" s="28"/>
      <c r="N26" s="15"/>
      <c r="P26" s="15">
        <v>9291683</v>
      </c>
      <c r="Q26" s="31"/>
      <c r="S26" s="5">
        <v>1985</v>
      </c>
      <c r="T26" s="3"/>
      <c r="U26" s="15">
        <f t="shared" si="19"/>
        <v>151266.28229000003</v>
      </c>
      <c r="V26" s="15">
        <f t="shared" si="20"/>
        <v>0</v>
      </c>
      <c r="W26" s="15">
        <f t="shared" si="21"/>
        <v>1836.497</v>
      </c>
      <c r="X26" s="15">
        <f t="shared" si="22"/>
        <v>0</v>
      </c>
      <c r="Y26" s="15">
        <f t="shared" si="23"/>
        <v>16558.734</v>
      </c>
      <c r="Z26" s="15">
        <f aca="true" t="shared" si="27" ref="Z26:Z36">H26/1000</f>
        <v>408.328</v>
      </c>
      <c r="AA26" s="15">
        <f t="shared" si="24"/>
        <v>311.7</v>
      </c>
      <c r="AB26" s="15">
        <f t="shared" si="25"/>
        <v>306.447</v>
      </c>
      <c r="AC26" s="15">
        <f t="shared" si="26"/>
        <v>42121.753</v>
      </c>
      <c r="AD26" s="15"/>
      <c r="AE26" s="15">
        <f t="shared" si="16"/>
        <v>0</v>
      </c>
      <c r="AF26" s="15"/>
      <c r="AG26" s="15">
        <f t="shared" si="17"/>
        <v>0</v>
      </c>
      <c r="AH26" s="15">
        <f t="shared" si="18"/>
        <v>9291.683</v>
      </c>
    </row>
    <row r="27" spans="1:34" ht="12.75">
      <c r="A27" s="5">
        <v>1984</v>
      </c>
      <c r="C27" s="15">
        <v>114097354</v>
      </c>
      <c r="D27" s="15"/>
      <c r="E27" s="28">
        <v>1493906</v>
      </c>
      <c r="F27" s="28"/>
      <c r="G27" s="28">
        <v>15561963</v>
      </c>
      <c r="H27" s="28">
        <v>691356</v>
      </c>
      <c r="I27" s="31">
        <v>240791</v>
      </c>
      <c r="J27" s="28">
        <v>503620</v>
      </c>
      <c r="K27" s="28">
        <v>34954689</v>
      </c>
      <c r="L27" s="28"/>
      <c r="M27" s="28"/>
      <c r="N27" s="15"/>
      <c r="P27" s="15">
        <v>3212728</v>
      </c>
      <c r="Q27" s="31"/>
      <c r="S27" s="5">
        <v>1984</v>
      </c>
      <c r="T27" s="3"/>
      <c r="U27" s="15">
        <f t="shared" si="19"/>
        <v>114097.354</v>
      </c>
      <c r="V27" s="15">
        <f t="shared" si="20"/>
        <v>0</v>
      </c>
      <c r="W27" s="15">
        <f t="shared" si="21"/>
        <v>1493.906</v>
      </c>
      <c r="X27" s="15">
        <f t="shared" si="22"/>
        <v>0</v>
      </c>
      <c r="Y27" s="15">
        <f t="shared" si="23"/>
        <v>15561.963</v>
      </c>
      <c r="Z27" s="15">
        <f t="shared" si="27"/>
        <v>691.356</v>
      </c>
      <c r="AA27" s="15">
        <f t="shared" si="24"/>
        <v>240.791</v>
      </c>
      <c r="AB27" s="15">
        <f t="shared" si="25"/>
        <v>503.62</v>
      </c>
      <c r="AC27" s="15">
        <f t="shared" si="26"/>
        <v>34954.689</v>
      </c>
      <c r="AD27" s="15"/>
      <c r="AE27" s="15">
        <f t="shared" si="16"/>
        <v>0</v>
      </c>
      <c r="AF27" s="15"/>
      <c r="AG27" s="15">
        <f t="shared" si="17"/>
        <v>0</v>
      </c>
      <c r="AH27" s="15">
        <f t="shared" si="18"/>
        <v>3212.728</v>
      </c>
    </row>
    <row r="28" spans="1:34" ht="12.75">
      <c r="A28" s="5">
        <v>1983</v>
      </c>
      <c r="C28" s="15">
        <v>96997474</v>
      </c>
      <c r="D28" s="15"/>
      <c r="E28" s="28">
        <v>15344976</v>
      </c>
      <c r="F28" s="28"/>
      <c r="G28" s="28">
        <v>10294527</v>
      </c>
      <c r="H28" s="28">
        <v>182244</v>
      </c>
      <c r="I28" s="31">
        <v>263023</v>
      </c>
      <c r="J28" s="28">
        <v>58988</v>
      </c>
      <c r="K28" s="28">
        <v>25163190</v>
      </c>
      <c r="L28" s="28"/>
      <c r="M28" s="28"/>
      <c r="N28" s="15"/>
      <c r="P28" s="15">
        <v>3212728</v>
      </c>
      <c r="Q28" s="31"/>
      <c r="S28" s="5">
        <v>1983</v>
      </c>
      <c r="T28" s="3"/>
      <c r="U28" s="15">
        <f t="shared" si="19"/>
        <v>96997.474</v>
      </c>
      <c r="V28" s="15">
        <f t="shared" si="20"/>
        <v>0</v>
      </c>
      <c r="W28" s="15">
        <f t="shared" si="21"/>
        <v>15344.976</v>
      </c>
      <c r="X28" s="15">
        <f t="shared" si="22"/>
        <v>0</v>
      </c>
      <c r="Y28" s="15">
        <f t="shared" si="23"/>
        <v>10294.527</v>
      </c>
      <c r="Z28" s="15">
        <f t="shared" si="27"/>
        <v>182.244</v>
      </c>
      <c r="AA28" s="15">
        <f t="shared" si="24"/>
        <v>263.023</v>
      </c>
      <c r="AB28" s="15">
        <f t="shared" si="25"/>
        <v>58.988</v>
      </c>
      <c r="AC28" s="15">
        <f t="shared" si="26"/>
        <v>25163.19</v>
      </c>
      <c r="AD28" s="15"/>
      <c r="AE28" s="15">
        <f t="shared" si="16"/>
        <v>0</v>
      </c>
      <c r="AF28" s="15"/>
      <c r="AG28" s="15">
        <f t="shared" si="17"/>
        <v>0</v>
      </c>
      <c r="AH28" s="15">
        <f t="shared" si="18"/>
        <v>3212.728</v>
      </c>
    </row>
    <row r="29" spans="1:34" ht="12" customHeight="1" hidden="1">
      <c r="A29" s="5">
        <v>1982</v>
      </c>
      <c r="C29" s="3"/>
      <c r="D29" s="3"/>
      <c r="E29" s="27"/>
      <c r="F29" s="27"/>
      <c r="G29" s="27"/>
      <c r="H29" s="27"/>
      <c r="I29" s="27"/>
      <c r="J29" s="27"/>
      <c r="K29" s="27"/>
      <c r="L29" s="27"/>
      <c r="M29" s="27"/>
      <c r="N29" s="3"/>
      <c r="O29" s="3"/>
      <c r="P29" s="3"/>
      <c r="S29" s="5">
        <v>1982</v>
      </c>
      <c r="T29" s="3"/>
      <c r="U29" s="15">
        <f t="shared" si="19"/>
        <v>0</v>
      </c>
      <c r="V29" s="15">
        <f t="shared" si="20"/>
        <v>0</v>
      </c>
      <c r="W29" s="15">
        <f t="shared" si="21"/>
        <v>0</v>
      </c>
      <c r="X29" s="15">
        <f t="shared" si="22"/>
        <v>0</v>
      </c>
      <c r="Y29" s="15">
        <f t="shared" si="23"/>
        <v>0</v>
      </c>
      <c r="Z29" s="15">
        <f t="shared" si="27"/>
        <v>0</v>
      </c>
      <c r="AA29" s="15">
        <f t="shared" si="24"/>
        <v>0</v>
      </c>
      <c r="AB29" s="15">
        <f t="shared" si="25"/>
        <v>0</v>
      </c>
      <c r="AC29" s="15">
        <f t="shared" si="26"/>
        <v>0</v>
      </c>
      <c r="AD29" s="15">
        <f aca="true" t="shared" si="28" ref="AD29:AD36">L29/1000</f>
        <v>0</v>
      </c>
      <c r="AE29" s="15">
        <f t="shared" si="16"/>
        <v>0</v>
      </c>
      <c r="AF29" s="15">
        <f aca="true" t="shared" si="29" ref="AF29:AF36">N29/1000</f>
        <v>0</v>
      </c>
      <c r="AG29" s="15">
        <f t="shared" si="17"/>
        <v>0</v>
      </c>
      <c r="AH29" s="15">
        <f t="shared" si="18"/>
        <v>0</v>
      </c>
    </row>
    <row r="30" spans="1:34" ht="12.75" customHeight="1" hidden="1">
      <c r="A30" s="5">
        <v>1981</v>
      </c>
      <c r="C30" s="3"/>
      <c r="D30" s="3"/>
      <c r="E30" s="27"/>
      <c r="F30" s="27"/>
      <c r="G30" s="27"/>
      <c r="H30" s="27"/>
      <c r="I30" s="27"/>
      <c r="J30" s="27"/>
      <c r="K30" s="27"/>
      <c r="L30" s="27"/>
      <c r="M30" s="27"/>
      <c r="N30" s="3"/>
      <c r="O30" s="3"/>
      <c r="P30" s="3"/>
      <c r="S30" s="5">
        <v>1981</v>
      </c>
      <c r="T30" s="3"/>
      <c r="U30" s="15">
        <f t="shared" si="19"/>
        <v>0</v>
      </c>
      <c r="V30" s="15">
        <f t="shared" si="20"/>
        <v>0</v>
      </c>
      <c r="W30" s="15">
        <f t="shared" si="21"/>
        <v>0</v>
      </c>
      <c r="X30" s="15">
        <f t="shared" si="22"/>
        <v>0</v>
      </c>
      <c r="Y30" s="15">
        <f t="shared" si="23"/>
        <v>0</v>
      </c>
      <c r="Z30" s="15">
        <f t="shared" si="27"/>
        <v>0</v>
      </c>
      <c r="AA30" s="15">
        <f t="shared" si="24"/>
        <v>0</v>
      </c>
      <c r="AB30" s="15">
        <f t="shared" si="25"/>
        <v>0</v>
      </c>
      <c r="AC30" s="15">
        <f t="shared" si="26"/>
        <v>0</v>
      </c>
      <c r="AD30" s="15">
        <f t="shared" si="28"/>
        <v>0</v>
      </c>
      <c r="AE30" s="15">
        <f t="shared" si="16"/>
        <v>0</v>
      </c>
      <c r="AF30" s="15">
        <f t="shared" si="29"/>
        <v>0</v>
      </c>
      <c r="AG30" s="15">
        <f t="shared" si="17"/>
        <v>0</v>
      </c>
      <c r="AH30" s="15">
        <f t="shared" si="18"/>
        <v>0</v>
      </c>
    </row>
    <row r="31" spans="1:34" ht="14.25" customHeight="1" hidden="1">
      <c r="A31" s="5">
        <v>1980</v>
      </c>
      <c r="C31" s="3"/>
      <c r="D31" s="3"/>
      <c r="E31" s="27"/>
      <c r="F31" s="27"/>
      <c r="G31" s="27"/>
      <c r="H31" s="27"/>
      <c r="I31" s="27"/>
      <c r="J31" s="27"/>
      <c r="K31" s="27"/>
      <c r="L31" s="27"/>
      <c r="M31" s="27"/>
      <c r="N31" s="3"/>
      <c r="O31" s="3"/>
      <c r="P31" s="3"/>
      <c r="S31" s="5">
        <v>1980</v>
      </c>
      <c r="T31" s="3"/>
      <c r="U31" s="15">
        <f t="shared" si="19"/>
        <v>0</v>
      </c>
      <c r="V31" s="15">
        <f t="shared" si="20"/>
        <v>0</v>
      </c>
      <c r="W31" s="15">
        <f t="shared" si="21"/>
        <v>0</v>
      </c>
      <c r="X31" s="15">
        <f t="shared" si="22"/>
        <v>0</v>
      </c>
      <c r="Y31" s="15">
        <f t="shared" si="23"/>
        <v>0</v>
      </c>
      <c r="Z31" s="15">
        <f t="shared" si="27"/>
        <v>0</v>
      </c>
      <c r="AA31" s="15">
        <f t="shared" si="24"/>
        <v>0</v>
      </c>
      <c r="AB31" s="15">
        <f t="shared" si="25"/>
        <v>0</v>
      </c>
      <c r="AC31" s="15">
        <f t="shared" si="26"/>
        <v>0</v>
      </c>
      <c r="AD31" s="15">
        <f t="shared" si="28"/>
        <v>0</v>
      </c>
      <c r="AE31" s="15">
        <f t="shared" si="16"/>
        <v>0</v>
      </c>
      <c r="AF31" s="15">
        <f t="shared" si="29"/>
        <v>0</v>
      </c>
      <c r="AG31" s="15">
        <f t="shared" si="17"/>
        <v>0</v>
      </c>
      <c r="AH31" s="15">
        <f t="shared" si="18"/>
        <v>0</v>
      </c>
    </row>
    <row r="32" spans="1:34" ht="14.25" customHeight="1" hidden="1">
      <c r="A32" s="5">
        <v>1979</v>
      </c>
      <c r="C32" s="3"/>
      <c r="D32" s="3"/>
      <c r="E32" s="27"/>
      <c r="F32" s="27"/>
      <c r="G32" s="27"/>
      <c r="H32" s="27"/>
      <c r="I32" s="27"/>
      <c r="J32" s="27"/>
      <c r="K32" s="27"/>
      <c r="L32" s="27"/>
      <c r="M32" s="27"/>
      <c r="N32" s="3"/>
      <c r="O32" s="3"/>
      <c r="P32" s="3"/>
      <c r="S32" s="5">
        <v>1979</v>
      </c>
      <c r="T32" s="3"/>
      <c r="U32" s="15">
        <f t="shared" si="19"/>
        <v>0</v>
      </c>
      <c r="V32" s="15">
        <f t="shared" si="20"/>
        <v>0</v>
      </c>
      <c r="W32" s="15">
        <f t="shared" si="21"/>
        <v>0</v>
      </c>
      <c r="X32" s="15">
        <f t="shared" si="22"/>
        <v>0</v>
      </c>
      <c r="Y32" s="15">
        <f t="shared" si="23"/>
        <v>0</v>
      </c>
      <c r="Z32" s="15">
        <f t="shared" si="27"/>
        <v>0</v>
      </c>
      <c r="AA32" s="15">
        <f t="shared" si="24"/>
        <v>0</v>
      </c>
      <c r="AB32" s="15">
        <f t="shared" si="25"/>
        <v>0</v>
      </c>
      <c r="AC32" s="15">
        <f t="shared" si="26"/>
        <v>0</v>
      </c>
      <c r="AD32" s="15">
        <f t="shared" si="28"/>
        <v>0</v>
      </c>
      <c r="AE32" s="15">
        <f t="shared" si="16"/>
        <v>0</v>
      </c>
      <c r="AF32" s="15">
        <f t="shared" si="29"/>
        <v>0</v>
      </c>
      <c r="AG32" s="15">
        <f t="shared" si="17"/>
        <v>0</v>
      </c>
      <c r="AH32" s="15">
        <f t="shared" si="18"/>
        <v>0</v>
      </c>
    </row>
    <row r="33" spans="1:34" ht="14.25" customHeight="1" hidden="1">
      <c r="A33" s="5">
        <v>1978</v>
      </c>
      <c r="C33" s="3"/>
      <c r="D33" s="3"/>
      <c r="E33" s="27"/>
      <c r="F33" s="27"/>
      <c r="G33" s="27"/>
      <c r="H33" s="27"/>
      <c r="I33" s="27"/>
      <c r="J33" s="27"/>
      <c r="K33" s="27"/>
      <c r="L33" s="27"/>
      <c r="M33" s="27"/>
      <c r="N33" s="3"/>
      <c r="O33" s="3"/>
      <c r="P33" s="3"/>
      <c r="S33" s="5">
        <v>1978</v>
      </c>
      <c r="T33" s="3"/>
      <c r="U33" s="15">
        <f t="shared" si="19"/>
        <v>0</v>
      </c>
      <c r="V33" s="15">
        <f t="shared" si="20"/>
        <v>0</v>
      </c>
      <c r="W33" s="15">
        <f t="shared" si="21"/>
        <v>0</v>
      </c>
      <c r="X33" s="15">
        <f t="shared" si="22"/>
        <v>0</v>
      </c>
      <c r="Y33" s="15">
        <f t="shared" si="23"/>
        <v>0</v>
      </c>
      <c r="Z33" s="15">
        <f t="shared" si="27"/>
        <v>0</v>
      </c>
      <c r="AA33" s="15">
        <f t="shared" si="24"/>
        <v>0</v>
      </c>
      <c r="AB33" s="15">
        <f t="shared" si="25"/>
        <v>0</v>
      </c>
      <c r="AC33" s="15">
        <f t="shared" si="26"/>
        <v>0</v>
      </c>
      <c r="AD33" s="15">
        <f t="shared" si="28"/>
        <v>0</v>
      </c>
      <c r="AE33" s="15">
        <f t="shared" si="16"/>
        <v>0</v>
      </c>
      <c r="AF33" s="15">
        <f t="shared" si="29"/>
        <v>0</v>
      </c>
      <c r="AG33" s="15">
        <f t="shared" si="17"/>
        <v>0</v>
      </c>
      <c r="AH33" s="15">
        <f t="shared" si="18"/>
        <v>0</v>
      </c>
    </row>
    <row r="34" spans="1:34" ht="14.25" customHeight="1" hidden="1">
      <c r="A34" s="5">
        <v>1977</v>
      </c>
      <c r="C34" s="3"/>
      <c r="D34" s="3"/>
      <c r="E34" s="27"/>
      <c r="F34" s="27"/>
      <c r="G34" s="27"/>
      <c r="H34" s="27"/>
      <c r="I34" s="27"/>
      <c r="J34" s="27"/>
      <c r="K34" s="27"/>
      <c r="L34" s="27"/>
      <c r="M34" s="27"/>
      <c r="N34" s="3"/>
      <c r="O34" s="3"/>
      <c r="P34" s="3"/>
      <c r="S34" s="5">
        <v>1977</v>
      </c>
      <c r="T34" s="3"/>
      <c r="U34" s="15">
        <f t="shared" si="19"/>
        <v>0</v>
      </c>
      <c r="V34" s="15">
        <f t="shared" si="20"/>
        <v>0</v>
      </c>
      <c r="W34" s="15">
        <f t="shared" si="21"/>
        <v>0</v>
      </c>
      <c r="X34" s="15">
        <f t="shared" si="22"/>
        <v>0</v>
      </c>
      <c r="Y34" s="15">
        <f t="shared" si="23"/>
        <v>0</v>
      </c>
      <c r="Z34" s="15">
        <f t="shared" si="27"/>
        <v>0</v>
      </c>
      <c r="AA34" s="15">
        <f t="shared" si="24"/>
        <v>0</v>
      </c>
      <c r="AB34" s="15">
        <f t="shared" si="25"/>
        <v>0</v>
      </c>
      <c r="AC34" s="15">
        <f t="shared" si="26"/>
        <v>0</v>
      </c>
      <c r="AD34" s="15">
        <f t="shared" si="28"/>
        <v>0</v>
      </c>
      <c r="AE34" s="15">
        <f t="shared" si="16"/>
        <v>0</v>
      </c>
      <c r="AF34" s="15">
        <f t="shared" si="29"/>
        <v>0</v>
      </c>
      <c r="AG34" s="15">
        <f t="shared" si="17"/>
        <v>0</v>
      </c>
      <c r="AH34" s="15">
        <f t="shared" si="18"/>
        <v>0</v>
      </c>
    </row>
    <row r="35" spans="1:34" ht="12.75" customHeight="1" hidden="1">
      <c r="A35" s="5">
        <v>1976</v>
      </c>
      <c r="C35" s="3"/>
      <c r="D35" s="3"/>
      <c r="E35" s="27"/>
      <c r="F35" s="27"/>
      <c r="G35" s="27"/>
      <c r="H35" s="27"/>
      <c r="I35" s="27"/>
      <c r="J35" s="27"/>
      <c r="K35" s="27"/>
      <c r="L35" s="27"/>
      <c r="M35" s="27"/>
      <c r="N35" s="3"/>
      <c r="O35" s="3"/>
      <c r="P35" s="3"/>
      <c r="S35" s="5">
        <v>1976</v>
      </c>
      <c r="T35" s="3"/>
      <c r="U35" s="15">
        <f t="shared" si="19"/>
        <v>0</v>
      </c>
      <c r="V35" s="15">
        <f t="shared" si="20"/>
        <v>0</v>
      </c>
      <c r="W35" s="15">
        <f t="shared" si="21"/>
        <v>0</v>
      </c>
      <c r="X35" s="15">
        <f t="shared" si="22"/>
        <v>0</v>
      </c>
      <c r="Y35" s="15">
        <f t="shared" si="23"/>
        <v>0</v>
      </c>
      <c r="Z35" s="15">
        <f t="shared" si="27"/>
        <v>0</v>
      </c>
      <c r="AA35" s="15">
        <f t="shared" si="24"/>
        <v>0</v>
      </c>
      <c r="AB35" s="15">
        <f t="shared" si="25"/>
        <v>0</v>
      </c>
      <c r="AC35" s="15">
        <f t="shared" si="26"/>
        <v>0</v>
      </c>
      <c r="AD35" s="15">
        <f t="shared" si="28"/>
        <v>0</v>
      </c>
      <c r="AE35" s="15">
        <f t="shared" si="16"/>
        <v>0</v>
      </c>
      <c r="AF35" s="15">
        <f t="shared" si="29"/>
        <v>0</v>
      </c>
      <c r="AG35" s="15">
        <f t="shared" si="17"/>
        <v>0</v>
      </c>
      <c r="AH35" s="15">
        <f t="shared" si="18"/>
        <v>0</v>
      </c>
    </row>
    <row r="36" spans="1:34" ht="12" customHeight="1" hidden="1">
      <c r="A36" s="5">
        <v>1975</v>
      </c>
      <c r="C36" s="3"/>
      <c r="D36" s="3"/>
      <c r="E36" s="27"/>
      <c r="F36" s="27"/>
      <c r="G36" s="27"/>
      <c r="H36" s="27"/>
      <c r="I36" s="27"/>
      <c r="J36" s="27"/>
      <c r="K36" s="27"/>
      <c r="L36" s="27"/>
      <c r="M36" s="27"/>
      <c r="N36" s="3"/>
      <c r="O36" s="3"/>
      <c r="P36" s="3"/>
      <c r="S36" s="5">
        <v>1975</v>
      </c>
      <c r="T36" s="3"/>
      <c r="U36" s="15">
        <f t="shared" si="19"/>
        <v>0</v>
      </c>
      <c r="V36" s="15">
        <f t="shared" si="20"/>
        <v>0</v>
      </c>
      <c r="W36" s="15">
        <f t="shared" si="21"/>
        <v>0</v>
      </c>
      <c r="X36" s="15">
        <f t="shared" si="22"/>
        <v>0</v>
      </c>
      <c r="Y36" s="15">
        <f t="shared" si="23"/>
        <v>0</v>
      </c>
      <c r="Z36" s="15">
        <f t="shared" si="27"/>
        <v>0</v>
      </c>
      <c r="AA36" s="15">
        <f t="shared" si="24"/>
        <v>0</v>
      </c>
      <c r="AB36" s="15">
        <f t="shared" si="25"/>
        <v>0</v>
      </c>
      <c r="AC36" s="15">
        <f t="shared" si="26"/>
        <v>0</v>
      </c>
      <c r="AD36" s="15">
        <f t="shared" si="28"/>
        <v>0</v>
      </c>
      <c r="AE36" s="15">
        <f t="shared" si="16"/>
        <v>0</v>
      </c>
      <c r="AF36" s="15">
        <f t="shared" si="29"/>
        <v>0</v>
      </c>
      <c r="AG36" s="15">
        <f t="shared" si="17"/>
        <v>0</v>
      </c>
      <c r="AH36" s="15">
        <f t="shared" si="18"/>
        <v>0</v>
      </c>
    </row>
    <row r="37" spans="1:34" ht="12.75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S37" s="32"/>
      <c r="T37" s="33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</row>
    <row r="38" spans="1:34" ht="12.75">
      <c r="A38" s="26"/>
      <c r="B38" s="27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T38" s="26"/>
      <c r="U38" s="27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</row>
    <row r="39" spans="1:34" ht="12.75">
      <c r="A39" s="26"/>
      <c r="B39" s="27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T39" s="26"/>
      <c r="U39" s="27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</row>
    <row r="40" spans="1:34" ht="12.75">
      <c r="A40" s="26"/>
      <c r="B40" s="27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T40" s="26"/>
      <c r="U40" s="27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</row>
    <row r="41" spans="1:22" ht="12.75">
      <c r="A41" s="1" t="str">
        <f>A1</f>
        <v>Nunavik, gross expenditures of the Government of Québec, by agency, 1983-84 to 2003-04</v>
      </c>
      <c r="B41" s="2"/>
      <c r="C41" s="1"/>
      <c r="D41" s="1"/>
      <c r="S41" s="1" t="str">
        <f>S1</f>
        <v>Nunavik, gross expenditures of the Government of Québec, by agency, 1983-84 to 2003-04</v>
      </c>
      <c r="T41" s="36"/>
      <c r="U41" s="2"/>
      <c r="V41" s="1"/>
    </row>
    <row r="42" spans="1:22" ht="12.75">
      <c r="A42" s="4" t="s">
        <v>1</v>
      </c>
      <c r="B42" s="2"/>
      <c r="C42" s="4"/>
      <c r="D42" s="4"/>
      <c r="S42" s="4" t="s">
        <v>2</v>
      </c>
      <c r="T42" s="37"/>
      <c r="U42" s="2"/>
      <c r="V42" s="4"/>
    </row>
    <row r="43" ht="12.75"/>
    <row r="44" spans="1:34" ht="12.75">
      <c r="A44" s="6"/>
      <c r="B44" s="7"/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S44" s="6"/>
      <c r="T44" s="7"/>
      <c r="U44" s="8"/>
      <c r="V44" s="8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ht="48" customHeight="1">
      <c r="A45" s="10" t="s">
        <v>3</v>
      </c>
      <c r="B45" s="11"/>
      <c r="C45" s="11"/>
      <c r="D45" s="11" t="s">
        <v>21</v>
      </c>
      <c r="E45" s="11" t="s">
        <v>22</v>
      </c>
      <c r="F45" s="11" t="s">
        <v>23</v>
      </c>
      <c r="G45" s="11" t="s">
        <v>24</v>
      </c>
      <c r="H45" s="11" t="s">
        <v>25</v>
      </c>
      <c r="I45" s="11" t="s">
        <v>26</v>
      </c>
      <c r="J45" s="11" t="s">
        <v>27</v>
      </c>
      <c r="K45" s="11" t="s">
        <v>28</v>
      </c>
      <c r="L45" s="11" t="s">
        <v>29</v>
      </c>
      <c r="M45" s="11" t="s">
        <v>30</v>
      </c>
      <c r="N45" s="11" t="s">
        <v>31</v>
      </c>
      <c r="O45" s="11" t="s">
        <v>32</v>
      </c>
      <c r="P45" s="11" t="s">
        <v>33</v>
      </c>
      <c r="S45" s="10" t="s">
        <v>3</v>
      </c>
      <c r="T45" s="11"/>
      <c r="U45" s="11"/>
      <c r="V45" s="11" t="s">
        <v>21</v>
      </c>
      <c r="W45" s="11" t="s">
        <v>22</v>
      </c>
      <c r="X45" s="11" t="s">
        <v>23</v>
      </c>
      <c r="Y45" s="11" t="s">
        <v>34</v>
      </c>
      <c r="Z45" s="11" t="s">
        <v>25</v>
      </c>
      <c r="AA45" s="11" t="s">
        <v>26</v>
      </c>
      <c r="AB45" s="11" t="s">
        <v>27</v>
      </c>
      <c r="AC45" s="11" t="s">
        <v>28</v>
      </c>
      <c r="AD45" s="11" t="s">
        <v>29</v>
      </c>
      <c r="AE45" s="11" t="s">
        <v>35</v>
      </c>
      <c r="AF45" s="11" t="s">
        <v>31</v>
      </c>
      <c r="AG45" s="11" t="s">
        <v>32</v>
      </c>
      <c r="AH45" s="11" t="s">
        <v>33</v>
      </c>
    </row>
    <row r="46" spans="1:34" s="17" customFormat="1" ht="18" customHeight="1" hidden="1">
      <c r="A46" s="13">
        <v>2005</v>
      </c>
      <c r="B46" s="14"/>
      <c r="C46" s="14"/>
      <c r="D46" s="15"/>
      <c r="E46" s="15"/>
      <c r="F46" s="15"/>
      <c r="G46" s="38">
        <v>3724772.069604963</v>
      </c>
      <c r="H46" s="15"/>
      <c r="I46" s="15"/>
      <c r="J46" s="15"/>
      <c r="K46" s="15"/>
      <c r="L46" s="15"/>
      <c r="M46" s="15"/>
      <c r="N46" s="15"/>
      <c r="O46" s="15"/>
      <c r="P46" s="15"/>
      <c r="S46" s="13">
        <v>2005</v>
      </c>
      <c r="T46" s="14"/>
      <c r="U46" s="14"/>
      <c r="V46" s="15"/>
      <c r="W46" s="15"/>
      <c r="X46" s="15"/>
      <c r="Y46" s="15">
        <f aca="true" t="shared" si="30" ref="Y46:Y68">G46/1000</f>
        <v>3724.7720696049632</v>
      </c>
      <c r="Z46" s="15"/>
      <c r="AA46" s="15"/>
      <c r="AB46" s="15"/>
      <c r="AC46" s="15"/>
      <c r="AD46" s="15"/>
      <c r="AE46" s="15"/>
      <c r="AF46" s="15"/>
      <c r="AG46" s="15"/>
      <c r="AH46" s="15"/>
    </row>
    <row r="47" spans="1:34" s="17" customFormat="1" ht="12" customHeight="1" hidden="1">
      <c r="A47" s="13">
        <v>2004</v>
      </c>
      <c r="B47" s="14"/>
      <c r="C47" s="14"/>
      <c r="D47" s="14"/>
      <c r="E47" s="14"/>
      <c r="F47" s="14"/>
      <c r="G47" s="39">
        <v>3782778.1692548543</v>
      </c>
      <c r="H47" s="14"/>
      <c r="I47" s="14"/>
      <c r="J47" s="14"/>
      <c r="K47" s="18">
        <v>16358305.119999997</v>
      </c>
      <c r="L47" s="14"/>
      <c r="M47" s="14"/>
      <c r="N47" s="14"/>
      <c r="O47" s="14"/>
      <c r="P47" s="40">
        <v>0</v>
      </c>
      <c r="S47" s="13">
        <v>2004</v>
      </c>
      <c r="T47" s="14"/>
      <c r="U47" s="15">
        <f aca="true" t="shared" si="31" ref="U47:U60">C47/1000</f>
        <v>0</v>
      </c>
      <c r="V47" s="15">
        <f aca="true" t="shared" si="32" ref="V47:V60">D47/1000</f>
        <v>0</v>
      </c>
      <c r="W47" s="15">
        <f aca="true" t="shared" si="33" ref="W47:W60">E47/1000</f>
        <v>0</v>
      </c>
      <c r="X47" s="15">
        <f aca="true" t="shared" si="34" ref="X47:X60">F47/1000</f>
        <v>0</v>
      </c>
      <c r="Y47" s="15">
        <f t="shared" si="30"/>
        <v>3782.778169254854</v>
      </c>
      <c r="Z47" s="15">
        <f aca="true" t="shared" si="35" ref="Z47:Z68">H47/1000</f>
        <v>0</v>
      </c>
      <c r="AA47" s="15">
        <f aca="true" t="shared" si="36" ref="AA47:AA68">I47/1000</f>
        <v>0</v>
      </c>
      <c r="AB47" s="15">
        <f aca="true" t="shared" si="37" ref="AB47:AB68">J47/1000</f>
        <v>0</v>
      </c>
      <c r="AC47" s="15">
        <f aca="true" t="shared" si="38" ref="AC47:AC68">K47/1000</f>
        <v>16358.305119999997</v>
      </c>
      <c r="AD47" s="15">
        <f aca="true" t="shared" si="39" ref="AD47:AD68">L47/1000</f>
        <v>0</v>
      </c>
      <c r="AE47" s="15">
        <f aca="true" t="shared" si="40" ref="AE47:AE68">M47/1000</f>
        <v>0</v>
      </c>
      <c r="AF47" s="15">
        <f aca="true" t="shared" si="41" ref="AF47:AF68">N47/1000</f>
        <v>0</v>
      </c>
      <c r="AG47" s="15">
        <f aca="true" t="shared" si="42" ref="AG47:AG68">O47/1000</f>
        <v>0</v>
      </c>
      <c r="AH47" s="15">
        <f aca="true" t="shared" si="43" ref="AH47:AH68">P47/1000</f>
        <v>0</v>
      </c>
    </row>
    <row r="48" spans="1:34" s="17" customFormat="1" ht="18" customHeight="1">
      <c r="A48" s="13">
        <v>2003</v>
      </c>
      <c r="B48" s="14"/>
      <c r="C48" s="14"/>
      <c r="D48" s="14"/>
      <c r="E48" s="18">
        <v>1661663</v>
      </c>
      <c r="F48" s="14"/>
      <c r="G48" s="39">
        <v>3716792.609100934</v>
      </c>
      <c r="H48" s="18">
        <v>4979445.47</v>
      </c>
      <c r="I48" s="18">
        <v>59538182</v>
      </c>
      <c r="J48" s="18">
        <v>13113102</v>
      </c>
      <c r="K48" s="18">
        <v>10514807.95</v>
      </c>
      <c r="L48" s="18">
        <v>58476781.69</v>
      </c>
      <c r="M48" s="20">
        <v>2635729</v>
      </c>
      <c r="N48" s="14"/>
      <c r="O48" s="14"/>
      <c r="P48" s="41">
        <v>477824.60000002384</v>
      </c>
      <c r="S48" s="13">
        <v>2003</v>
      </c>
      <c r="T48" s="14"/>
      <c r="U48" s="15">
        <f t="shared" si="31"/>
        <v>0</v>
      </c>
      <c r="V48" s="15">
        <f t="shared" si="32"/>
        <v>0</v>
      </c>
      <c r="W48" s="15">
        <f t="shared" si="33"/>
        <v>1661.663</v>
      </c>
      <c r="X48" s="15">
        <f t="shared" si="34"/>
        <v>0</v>
      </c>
      <c r="Y48" s="15">
        <f t="shared" si="30"/>
        <v>3716.792609100934</v>
      </c>
      <c r="Z48" s="15">
        <f t="shared" si="35"/>
        <v>4979.44547</v>
      </c>
      <c r="AA48" s="15">
        <f t="shared" si="36"/>
        <v>59538.182</v>
      </c>
      <c r="AB48" s="15">
        <f t="shared" si="37"/>
        <v>13113.102</v>
      </c>
      <c r="AC48" s="15">
        <f t="shared" si="38"/>
        <v>10514.807949999999</v>
      </c>
      <c r="AD48" s="15">
        <f t="shared" si="39"/>
        <v>58476.781689999996</v>
      </c>
      <c r="AE48" s="15">
        <f t="shared" si="40"/>
        <v>2635.729</v>
      </c>
      <c r="AF48" s="15">
        <f t="shared" si="41"/>
        <v>0</v>
      </c>
      <c r="AG48" s="15">
        <f t="shared" si="42"/>
        <v>0</v>
      </c>
      <c r="AH48" s="15">
        <f t="shared" si="43"/>
        <v>477.82460000002385</v>
      </c>
    </row>
    <row r="49" spans="1:34" ht="12" customHeight="1">
      <c r="A49" s="22">
        <v>2002</v>
      </c>
      <c r="B49" s="23"/>
      <c r="C49" s="23"/>
      <c r="D49" s="23"/>
      <c r="E49" s="24">
        <v>1620656</v>
      </c>
      <c r="F49" s="23"/>
      <c r="G49" s="42">
        <v>3450720.5863400623</v>
      </c>
      <c r="H49" s="24">
        <v>5645749</v>
      </c>
      <c r="I49" s="24">
        <v>62744880</v>
      </c>
      <c r="J49" s="24">
        <v>8556192</v>
      </c>
      <c r="K49" s="24">
        <v>9562674</v>
      </c>
      <c r="L49" s="24">
        <v>53676916</v>
      </c>
      <c r="M49" s="25">
        <v>3421255</v>
      </c>
      <c r="N49" s="23"/>
      <c r="O49" s="23"/>
      <c r="P49" s="40">
        <v>824637</v>
      </c>
      <c r="S49" s="22">
        <v>2002</v>
      </c>
      <c r="T49" s="23"/>
      <c r="U49" s="15">
        <f t="shared" si="31"/>
        <v>0</v>
      </c>
      <c r="V49" s="15">
        <f t="shared" si="32"/>
        <v>0</v>
      </c>
      <c r="W49" s="15">
        <f t="shared" si="33"/>
        <v>1620.656</v>
      </c>
      <c r="X49" s="15">
        <f t="shared" si="34"/>
        <v>0</v>
      </c>
      <c r="Y49" s="15">
        <f t="shared" si="30"/>
        <v>3450.7205863400623</v>
      </c>
      <c r="Z49" s="15">
        <f t="shared" si="35"/>
        <v>5645.749</v>
      </c>
      <c r="AA49" s="15">
        <f t="shared" si="36"/>
        <v>62744.88</v>
      </c>
      <c r="AB49" s="15">
        <f t="shared" si="37"/>
        <v>8556.192</v>
      </c>
      <c r="AC49" s="15">
        <f t="shared" si="38"/>
        <v>9562.674</v>
      </c>
      <c r="AD49" s="15">
        <f t="shared" si="39"/>
        <v>53676.916</v>
      </c>
      <c r="AE49" s="15">
        <f t="shared" si="40"/>
        <v>3421.255</v>
      </c>
      <c r="AF49" s="15">
        <f t="shared" si="41"/>
        <v>0</v>
      </c>
      <c r="AG49" s="15">
        <f t="shared" si="42"/>
        <v>0</v>
      </c>
      <c r="AH49" s="15">
        <f t="shared" si="43"/>
        <v>824.637</v>
      </c>
    </row>
    <row r="50" spans="1:34" ht="12" customHeight="1">
      <c r="A50" s="22">
        <v>2001</v>
      </c>
      <c r="B50" s="23"/>
      <c r="C50" s="23"/>
      <c r="D50" s="23"/>
      <c r="E50" s="24">
        <v>1400612</v>
      </c>
      <c r="F50" s="23"/>
      <c r="G50" s="42">
        <v>3449803.6388933435</v>
      </c>
      <c r="H50" s="24">
        <v>4897250</v>
      </c>
      <c r="I50" s="24">
        <v>56978843</v>
      </c>
      <c r="J50" s="24">
        <v>9655744</v>
      </c>
      <c r="K50" s="24">
        <v>2938702</v>
      </c>
      <c r="L50" s="24">
        <v>50950542</v>
      </c>
      <c r="M50" s="25">
        <v>563389</v>
      </c>
      <c r="N50" s="23"/>
      <c r="O50" s="23"/>
      <c r="P50" s="40">
        <v>200000</v>
      </c>
      <c r="S50" s="22">
        <v>2001</v>
      </c>
      <c r="T50" s="23"/>
      <c r="U50" s="15">
        <f t="shared" si="31"/>
        <v>0</v>
      </c>
      <c r="V50" s="15">
        <f t="shared" si="32"/>
        <v>0</v>
      </c>
      <c r="W50" s="15">
        <f t="shared" si="33"/>
        <v>1400.612</v>
      </c>
      <c r="X50" s="15">
        <f t="shared" si="34"/>
        <v>0</v>
      </c>
      <c r="Y50" s="15">
        <f t="shared" si="30"/>
        <v>3449.8036388933433</v>
      </c>
      <c r="Z50" s="15">
        <f t="shared" si="35"/>
        <v>4897.25</v>
      </c>
      <c r="AA50" s="15">
        <f t="shared" si="36"/>
        <v>56978.843</v>
      </c>
      <c r="AB50" s="15">
        <f t="shared" si="37"/>
        <v>9655.744</v>
      </c>
      <c r="AC50" s="15">
        <f t="shared" si="38"/>
        <v>2938.702</v>
      </c>
      <c r="AD50" s="15">
        <f t="shared" si="39"/>
        <v>50950.542</v>
      </c>
      <c r="AE50" s="15">
        <f t="shared" si="40"/>
        <v>563.389</v>
      </c>
      <c r="AF50" s="15">
        <f t="shared" si="41"/>
        <v>0</v>
      </c>
      <c r="AG50" s="15">
        <f t="shared" si="42"/>
        <v>0</v>
      </c>
      <c r="AH50" s="15">
        <f t="shared" si="43"/>
        <v>200</v>
      </c>
    </row>
    <row r="51" spans="1:34" s="17" customFormat="1" ht="18" customHeight="1">
      <c r="A51" s="13">
        <v>2000</v>
      </c>
      <c r="B51" s="14"/>
      <c r="C51" s="14"/>
      <c r="D51" s="14"/>
      <c r="E51" s="18">
        <v>1251171</v>
      </c>
      <c r="F51" s="14"/>
      <c r="G51" s="39">
        <v>3478411.3993921056</v>
      </c>
      <c r="H51" s="18">
        <v>4953998</v>
      </c>
      <c r="I51" s="18">
        <v>62423284</v>
      </c>
      <c r="J51" s="18">
        <v>7958586</v>
      </c>
      <c r="K51" s="18">
        <v>2959104</v>
      </c>
      <c r="L51" s="18">
        <v>49592761</v>
      </c>
      <c r="M51" s="20">
        <v>840000</v>
      </c>
      <c r="N51" s="14"/>
      <c r="O51" s="14"/>
      <c r="P51" s="40">
        <v>115000</v>
      </c>
      <c r="S51" s="13">
        <v>2000</v>
      </c>
      <c r="T51" s="14"/>
      <c r="U51" s="15">
        <f t="shared" si="31"/>
        <v>0</v>
      </c>
      <c r="V51" s="15">
        <f t="shared" si="32"/>
        <v>0</v>
      </c>
      <c r="W51" s="15">
        <f t="shared" si="33"/>
        <v>1251.171</v>
      </c>
      <c r="X51" s="15">
        <f t="shared" si="34"/>
        <v>0</v>
      </c>
      <c r="Y51" s="15">
        <f t="shared" si="30"/>
        <v>3478.4113993921055</v>
      </c>
      <c r="Z51" s="15">
        <f t="shared" si="35"/>
        <v>4953.998</v>
      </c>
      <c r="AA51" s="15">
        <f t="shared" si="36"/>
        <v>62423.284</v>
      </c>
      <c r="AB51" s="15">
        <f t="shared" si="37"/>
        <v>7958.586</v>
      </c>
      <c r="AC51" s="15">
        <f t="shared" si="38"/>
        <v>2959.104</v>
      </c>
      <c r="AD51" s="15">
        <f t="shared" si="39"/>
        <v>49592.761</v>
      </c>
      <c r="AE51" s="15">
        <f t="shared" si="40"/>
        <v>840</v>
      </c>
      <c r="AF51" s="15">
        <f t="shared" si="41"/>
        <v>0</v>
      </c>
      <c r="AG51" s="15">
        <f t="shared" si="42"/>
        <v>0</v>
      </c>
      <c r="AH51" s="15">
        <f t="shared" si="43"/>
        <v>115</v>
      </c>
    </row>
    <row r="52" spans="1:34" ht="12" customHeight="1">
      <c r="A52" s="22">
        <v>1999</v>
      </c>
      <c r="B52" s="23"/>
      <c r="C52" s="23"/>
      <c r="D52" s="23"/>
      <c r="E52" s="24">
        <v>349301</v>
      </c>
      <c r="F52" s="23"/>
      <c r="G52" s="42">
        <v>3542328.969175268</v>
      </c>
      <c r="H52" s="24">
        <v>4983296</v>
      </c>
      <c r="I52" s="24">
        <v>51194496</v>
      </c>
      <c r="J52" s="24">
        <v>6735963</v>
      </c>
      <c r="K52" s="24">
        <v>1424548</v>
      </c>
      <c r="L52" s="24">
        <v>58101401</v>
      </c>
      <c r="M52" s="25">
        <v>1101465</v>
      </c>
      <c r="N52" s="23"/>
      <c r="O52" s="23"/>
      <c r="P52" s="40">
        <v>200000</v>
      </c>
      <c r="S52" s="22">
        <v>1999</v>
      </c>
      <c r="T52" s="23"/>
      <c r="U52" s="15">
        <f t="shared" si="31"/>
        <v>0</v>
      </c>
      <c r="V52" s="15">
        <f t="shared" si="32"/>
        <v>0</v>
      </c>
      <c r="W52" s="15">
        <f t="shared" si="33"/>
        <v>349.301</v>
      </c>
      <c r="X52" s="15">
        <f t="shared" si="34"/>
        <v>0</v>
      </c>
      <c r="Y52" s="15">
        <f t="shared" si="30"/>
        <v>3542.328969175268</v>
      </c>
      <c r="Z52" s="15">
        <f t="shared" si="35"/>
        <v>4983.296</v>
      </c>
      <c r="AA52" s="15">
        <f t="shared" si="36"/>
        <v>51194.496</v>
      </c>
      <c r="AB52" s="15">
        <f t="shared" si="37"/>
        <v>6735.963</v>
      </c>
      <c r="AC52" s="15">
        <f t="shared" si="38"/>
        <v>1424.548</v>
      </c>
      <c r="AD52" s="15">
        <f t="shared" si="39"/>
        <v>58101.401</v>
      </c>
      <c r="AE52" s="15">
        <f t="shared" si="40"/>
        <v>1101.465</v>
      </c>
      <c r="AF52" s="15">
        <f t="shared" si="41"/>
        <v>0</v>
      </c>
      <c r="AG52" s="15">
        <f t="shared" si="42"/>
        <v>0</v>
      </c>
      <c r="AH52" s="15">
        <f t="shared" si="43"/>
        <v>200</v>
      </c>
    </row>
    <row r="53" spans="1:34" ht="12" customHeight="1">
      <c r="A53" s="22">
        <v>1998</v>
      </c>
      <c r="B53" s="23"/>
      <c r="C53" s="23"/>
      <c r="D53" s="24"/>
      <c r="E53" s="24">
        <v>84068</v>
      </c>
      <c r="F53" s="24"/>
      <c r="G53" s="24">
        <v>4094630.9885793515</v>
      </c>
      <c r="H53" s="24">
        <v>7715209</v>
      </c>
      <c r="I53" s="24">
        <v>41828770</v>
      </c>
      <c r="J53" s="24">
        <v>4937207</v>
      </c>
      <c r="K53" s="24">
        <v>20000</v>
      </c>
      <c r="L53" s="24">
        <v>47983409</v>
      </c>
      <c r="M53" s="24">
        <v>629408</v>
      </c>
      <c r="N53" s="24"/>
      <c r="O53" s="24"/>
      <c r="P53" s="24">
        <v>200000</v>
      </c>
      <c r="S53" s="22">
        <v>1998</v>
      </c>
      <c r="T53" s="23"/>
      <c r="U53" s="15">
        <f t="shared" si="31"/>
        <v>0</v>
      </c>
      <c r="V53" s="15">
        <f t="shared" si="32"/>
        <v>0</v>
      </c>
      <c r="W53" s="15">
        <f t="shared" si="33"/>
        <v>84.068</v>
      </c>
      <c r="X53" s="15">
        <f t="shared" si="34"/>
        <v>0</v>
      </c>
      <c r="Y53" s="15">
        <f t="shared" si="30"/>
        <v>4094.6309885793517</v>
      </c>
      <c r="Z53" s="15">
        <f t="shared" si="35"/>
        <v>7715.209</v>
      </c>
      <c r="AA53" s="15">
        <f t="shared" si="36"/>
        <v>41828.77</v>
      </c>
      <c r="AB53" s="15">
        <f t="shared" si="37"/>
        <v>4937.207</v>
      </c>
      <c r="AC53" s="15">
        <f t="shared" si="38"/>
        <v>20</v>
      </c>
      <c r="AD53" s="15">
        <f t="shared" si="39"/>
        <v>47983.409</v>
      </c>
      <c r="AE53" s="15">
        <f t="shared" si="40"/>
        <v>629.408</v>
      </c>
      <c r="AF53" s="15">
        <f t="shared" si="41"/>
        <v>0</v>
      </c>
      <c r="AG53" s="15">
        <f t="shared" si="42"/>
        <v>0</v>
      </c>
      <c r="AH53" s="15">
        <f t="shared" si="43"/>
        <v>200</v>
      </c>
    </row>
    <row r="54" spans="1:34" ht="12" customHeight="1">
      <c r="A54" s="22">
        <v>1997</v>
      </c>
      <c r="B54" s="23"/>
      <c r="C54" s="23"/>
      <c r="D54" s="24">
        <v>3000</v>
      </c>
      <c r="E54" s="24">
        <v>0</v>
      </c>
      <c r="F54" s="24"/>
      <c r="G54" s="24">
        <v>4819122.76914655</v>
      </c>
      <c r="H54" s="24">
        <v>3946507</v>
      </c>
      <c r="I54" s="24">
        <v>36134440</v>
      </c>
      <c r="J54" s="24">
        <v>4873862</v>
      </c>
      <c r="K54" s="24">
        <v>8000</v>
      </c>
      <c r="L54" s="24">
        <v>47478363</v>
      </c>
      <c r="M54" s="24">
        <v>976909</v>
      </c>
      <c r="N54" s="24"/>
      <c r="O54" s="24"/>
      <c r="P54" s="24"/>
      <c r="S54" s="22">
        <v>1997</v>
      </c>
      <c r="T54" s="23"/>
      <c r="U54" s="15">
        <f t="shared" si="31"/>
        <v>0</v>
      </c>
      <c r="V54" s="15">
        <f t="shared" si="32"/>
        <v>3</v>
      </c>
      <c r="W54" s="15">
        <f t="shared" si="33"/>
        <v>0</v>
      </c>
      <c r="X54" s="15">
        <f t="shared" si="34"/>
        <v>0</v>
      </c>
      <c r="Y54" s="15">
        <f t="shared" si="30"/>
        <v>4819.12276914655</v>
      </c>
      <c r="Z54" s="15">
        <f t="shared" si="35"/>
        <v>3946.507</v>
      </c>
      <c r="AA54" s="15">
        <f t="shared" si="36"/>
        <v>36134.44</v>
      </c>
      <c r="AB54" s="15">
        <f t="shared" si="37"/>
        <v>4873.862</v>
      </c>
      <c r="AC54" s="15">
        <f t="shared" si="38"/>
        <v>8</v>
      </c>
      <c r="AD54" s="15">
        <f t="shared" si="39"/>
        <v>47478.363</v>
      </c>
      <c r="AE54" s="15">
        <f t="shared" si="40"/>
        <v>976.909</v>
      </c>
      <c r="AF54" s="15">
        <f t="shared" si="41"/>
        <v>0</v>
      </c>
      <c r="AG54" s="15">
        <f t="shared" si="42"/>
        <v>0</v>
      </c>
      <c r="AH54" s="15">
        <f t="shared" si="43"/>
        <v>0</v>
      </c>
    </row>
    <row r="55" spans="1:34" ht="12" customHeight="1">
      <c r="A55" s="22">
        <v>1996</v>
      </c>
      <c r="B55" s="23"/>
      <c r="C55" s="23"/>
      <c r="D55" s="24"/>
      <c r="E55" s="24">
        <v>0</v>
      </c>
      <c r="F55" s="24"/>
      <c r="G55" s="24">
        <v>4939449.55</v>
      </c>
      <c r="H55" s="24">
        <v>3709075</v>
      </c>
      <c r="I55" s="24">
        <v>36866474</v>
      </c>
      <c r="J55" s="24">
        <v>7047155</v>
      </c>
      <c r="K55" s="24">
        <v>40750</v>
      </c>
      <c r="L55" s="24">
        <v>45564895</v>
      </c>
      <c r="M55" s="24">
        <v>645403</v>
      </c>
      <c r="N55" s="24"/>
      <c r="O55" s="24"/>
      <c r="P55" s="24"/>
      <c r="S55" s="22">
        <v>1996</v>
      </c>
      <c r="T55" s="23"/>
      <c r="U55" s="15">
        <f t="shared" si="31"/>
        <v>0</v>
      </c>
      <c r="V55" s="15">
        <f t="shared" si="32"/>
        <v>0</v>
      </c>
      <c r="W55" s="15">
        <f t="shared" si="33"/>
        <v>0</v>
      </c>
      <c r="X55" s="15">
        <f t="shared" si="34"/>
        <v>0</v>
      </c>
      <c r="Y55" s="15">
        <f t="shared" si="30"/>
        <v>4939.449549999999</v>
      </c>
      <c r="Z55" s="15">
        <f t="shared" si="35"/>
        <v>3709.075</v>
      </c>
      <c r="AA55" s="15">
        <f t="shared" si="36"/>
        <v>36866.474</v>
      </c>
      <c r="AB55" s="15">
        <f t="shared" si="37"/>
        <v>7047.155</v>
      </c>
      <c r="AC55" s="15">
        <f t="shared" si="38"/>
        <v>40.75</v>
      </c>
      <c r="AD55" s="15">
        <f t="shared" si="39"/>
        <v>45564.895</v>
      </c>
      <c r="AE55" s="15">
        <f t="shared" si="40"/>
        <v>645.403</v>
      </c>
      <c r="AF55" s="15">
        <f t="shared" si="41"/>
        <v>0</v>
      </c>
      <c r="AG55" s="15">
        <f t="shared" si="42"/>
        <v>0</v>
      </c>
      <c r="AH55" s="15">
        <f t="shared" si="43"/>
        <v>0</v>
      </c>
    </row>
    <row r="56" spans="1:34" s="17" customFormat="1" ht="15" customHeight="1">
      <c r="A56" s="26">
        <v>1995</v>
      </c>
      <c r="B56" s="27"/>
      <c r="C56" s="28"/>
      <c r="D56" s="28">
        <v>6500</v>
      </c>
      <c r="E56" s="28">
        <v>0</v>
      </c>
      <c r="F56" s="28"/>
      <c r="G56" s="28">
        <v>5415941.89</v>
      </c>
      <c r="H56" s="28">
        <v>3486460</v>
      </c>
      <c r="I56" s="28">
        <v>34198833</v>
      </c>
      <c r="J56" s="28">
        <v>6003885</v>
      </c>
      <c r="K56" s="28">
        <v>127750</v>
      </c>
      <c r="L56" s="28">
        <v>70288331</v>
      </c>
      <c r="M56" s="28">
        <v>856308</v>
      </c>
      <c r="N56" s="15">
        <v>0</v>
      </c>
      <c r="O56" s="15">
        <v>0</v>
      </c>
      <c r="P56" s="28">
        <v>10673978</v>
      </c>
      <c r="S56" s="26">
        <v>1995</v>
      </c>
      <c r="T56" s="27"/>
      <c r="U56" s="15">
        <f t="shared" si="31"/>
        <v>0</v>
      </c>
      <c r="V56" s="15">
        <f t="shared" si="32"/>
        <v>6.5</v>
      </c>
      <c r="W56" s="15">
        <f t="shared" si="33"/>
        <v>0</v>
      </c>
      <c r="X56" s="15">
        <f t="shared" si="34"/>
        <v>0</v>
      </c>
      <c r="Y56" s="15">
        <f t="shared" si="30"/>
        <v>5415.94189</v>
      </c>
      <c r="Z56" s="15">
        <f t="shared" si="35"/>
        <v>3486.46</v>
      </c>
      <c r="AA56" s="15">
        <f t="shared" si="36"/>
        <v>34198.833</v>
      </c>
      <c r="AB56" s="15">
        <f t="shared" si="37"/>
        <v>6003.885</v>
      </c>
      <c r="AC56" s="15">
        <f t="shared" si="38"/>
        <v>127.75</v>
      </c>
      <c r="AD56" s="15">
        <f t="shared" si="39"/>
        <v>70288.331</v>
      </c>
      <c r="AE56" s="15">
        <f t="shared" si="40"/>
        <v>856.308</v>
      </c>
      <c r="AF56" s="15">
        <f t="shared" si="41"/>
        <v>0</v>
      </c>
      <c r="AG56" s="15">
        <f t="shared" si="42"/>
        <v>0</v>
      </c>
      <c r="AH56" s="15">
        <f t="shared" si="43"/>
        <v>10673.978</v>
      </c>
    </row>
    <row r="57" spans="1:34" s="17" customFormat="1" ht="12" customHeight="1">
      <c r="A57" s="26">
        <v>1994</v>
      </c>
      <c r="B57" s="27"/>
      <c r="C57" s="28"/>
      <c r="D57" s="28">
        <v>14130</v>
      </c>
      <c r="E57" s="43">
        <v>1949723</v>
      </c>
      <c r="F57" s="15"/>
      <c r="G57" s="28">
        <v>6214929.5600000005</v>
      </c>
      <c r="H57" s="28">
        <v>3689815</v>
      </c>
      <c r="I57" s="28">
        <v>43610939</v>
      </c>
      <c r="J57" s="28">
        <v>6965390</v>
      </c>
      <c r="K57" s="28">
        <v>240350</v>
      </c>
      <c r="L57" s="28">
        <v>69756244</v>
      </c>
      <c r="M57" s="28">
        <v>770368</v>
      </c>
      <c r="N57" s="15">
        <v>0</v>
      </c>
      <c r="O57" s="15">
        <v>0</v>
      </c>
      <c r="P57" s="28">
        <v>4414815</v>
      </c>
      <c r="S57" s="26">
        <v>1994</v>
      </c>
      <c r="T57" s="27"/>
      <c r="U57" s="15">
        <f t="shared" si="31"/>
        <v>0</v>
      </c>
      <c r="V57" s="15">
        <f t="shared" si="32"/>
        <v>14.13</v>
      </c>
      <c r="W57" s="15">
        <f t="shared" si="33"/>
        <v>1949.723</v>
      </c>
      <c r="X57" s="15">
        <f t="shared" si="34"/>
        <v>0</v>
      </c>
      <c r="Y57" s="15">
        <f t="shared" si="30"/>
        <v>6214.9295600000005</v>
      </c>
      <c r="Z57" s="15">
        <f t="shared" si="35"/>
        <v>3689.815</v>
      </c>
      <c r="AA57" s="15">
        <f t="shared" si="36"/>
        <v>43610.939</v>
      </c>
      <c r="AB57" s="15">
        <f t="shared" si="37"/>
        <v>6965.39</v>
      </c>
      <c r="AC57" s="15">
        <f t="shared" si="38"/>
        <v>240.35</v>
      </c>
      <c r="AD57" s="15">
        <f t="shared" si="39"/>
        <v>69756.244</v>
      </c>
      <c r="AE57" s="15">
        <f t="shared" si="40"/>
        <v>770.368</v>
      </c>
      <c r="AF57" s="15">
        <f t="shared" si="41"/>
        <v>0</v>
      </c>
      <c r="AG57" s="15">
        <f t="shared" si="42"/>
        <v>0</v>
      </c>
      <c r="AH57" s="15">
        <f t="shared" si="43"/>
        <v>4414.815</v>
      </c>
    </row>
    <row r="58" spans="1:34" s="17" customFormat="1" ht="12" customHeight="1">
      <c r="A58" s="26">
        <v>1993</v>
      </c>
      <c r="B58" s="27"/>
      <c r="C58" s="28"/>
      <c r="D58" s="28">
        <v>3325240</v>
      </c>
      <c r="E58" s="43">
        <v>1504694</v>
      </c>
      <c r="F58" s="15"/>
      <c r="G58" s="28">
        <v>5717036.93</v>
      </c>
      <c r="H58" s="28">
        <v>3315000</v>
      </c>
      <c r="I58" s="28">
        <v>36373310</v>
      </c>
      <c r="J58" s="28">
        <v>6193175</v>
      </c>
      <c r="K58" s="28">
        <v>22450</v>
      </c>
      <c r="L58" s="28">
        <v>56641792</v>
      </c>
      <c r="M58" s="28">
        <v>60000</v>
      </c>
      <c r="N58" s="15">
        <v>0</v>
      </c>
      <c r="O58" s="15">
        <v>0</v>
      </c>
      <c r="P58" s="15">
        <v>0</v>
      </c>
      <c r="S58" s="26">
        <v>1993</v>
      </c>
      <c r="T58" s="27"/>
      <c r="U58" s="15">
        <f t="shared" si="31"/>
        <v>0</v>
      </c>
      <c r="V58" s="15">
        <f t="shared" si="32"/>
        <v>3325.24</v>
      </c>
      <c r="W58" s="15">
        <f t="shared" si="33"/>
        <v>1504.694</v>
      </c>
      <c r="X58" s="15">
        <f t="shared" si="34"/>
        <v>0</v>
      </c>
      <c r="Y58" s="15">
        <f t="shared" si="30"/>
        <v>5717.036929999999</v>
      </c>
      <c r="Z58" s="15">
        <f t="shared" si="35"/>
        <v>3315</v>
      </c>
      <c r="AA58" s="15">
        <f t="shared" si="36"/>
        <v>36373.31</v>
      </c>
      <c r="AB58" s="15">
        <f t="shared" si="37"/>
        <v>6193.175</v>
      </c>
      <c r="AC58" s="15">
        <f t="shared" si="38"/>
        <v>22.45</v>
      </c>
      <c r="AD58" s="15">
        <f t="shared" si="39"/>
        <v>56641.792</v>
      </c>
      <c r="AE58" s="15">
        <f t="shared" si="40"/>
        <v>60</v>
      </c>
      <c r="AF58" s="15">
        <f t="shared" si="41"/>
        <v>0</v>
      </c>
      <c r="AG58" s="15">
        <f t="shared" si="42"/>
        <v>0</v>
      </c>
      <c r="AH58" s="15">
        <f t="shared" si="43"/>
        <v>0</v>
      </c>
    </row>
    <row r="59" spans="1:34" ht="12" customHeight="1">
      <c r="A59" s="5">
        <v>1992</v>
      </c>
      <c r="C59" s="44"/>
      <c r="D59" s="15">
        <v>3649998</v>
      </c>
      <c r="E59" s="15">
        <v>1564139</v>
      </c>
      <c r="F59" s="15">
        <v>3414044</v>
      </c>
      <c r="G59" s="45">
        <v>5666805.82</v>
      </c>
      <c r="H59" s="15">
        <v>3191545</v>
      </c>
      <c r="I59" s="15">
        <v>38285802</v>
      </c>
      <c r="J59" s="15">
        <v>9844650</v>
      </c>
      <c r="K59" s="15">
        <v>51660</v>
      </c>
      <c r="L59" s="15">
        <v>54361327</v>
      </c>
      <c r="M59" s="15">
        <v>300000</v>
      </c>
      <c r="N59" s="15">
        <v>0</v>
      </c>
      <c r="O59" s="15">
        <v>0</v>
      </c>
      <c r="P59" s="15">
        <v>0</v>
      </c>
      <c r="S59" s="5">
        <v>1992</v>
      </c>
      <c r="T59" s="3"/>
      <c r="U59" s="15">
        <f t="shared" si="31"/>
        <v>0</v>
      </c>
      <c r="V59" s="15">
        <f t="shared" si="32"/>
        <v>3649.998</v>
      </c>
      <c r="W59" s="15">
        <f t="shared" si="33"/>
        <v>1564.139</v>
      </c>
      <c r="X59" s="15">
        <f t="shared" si="34"/>
        <v>3414.044</v>
      </c>
      <c r="Y59" s="15">
        <f t="shared" si="30"/>
        <v>5666.8058200000005</v>
      </c>
      <c r="Z59" s="15">
        <f t="shared" si="35"/>
        <v>3191.545</v>
      </c>
      <c r="AA59" s="15">
        <f t="shared" si="36"/>
        <v>38285.802</v>
      </c>
      <c r="AB59" s="15">
        <f t="shared" si="37"/>
        <v>9844.65</v>
      </c>
      <c r="AC59" s="15">
        <f t="shared" si="38"/>
        <v>51.66</v>
      </c>
      <c r="AD59" s="15">
        <f t="shared" si="39"/>
        <v>54361.327</v>
      </c>
      <c r="AE59" s="15">
        <f t="shared" si="40"/>
        <v>300</v>
      </c>
      <c r="AF59" s="15">
        <f t="shared" si="41"/>
        <v>0</v>
      </c>
      <c r="AG59" s="15">
        <f t="shared" si="42"/>
        <v>0</v>
      </c>
      <c r="AH59" s="15">
        <f t="shared" si="43"/>
        <v>0</v>
      </c>
    </row>
    <row r="60" spans="1:34" ht="12.75">
      <c r="A60" s="5">
        <v>1991</v>
      </c>
      <c r="C60" s="44"/>
      <c r="D60" s="15">
        <v>53519</v>
      </c>
      <c r="E60" s="15">
        <v>269355</v>
      </c>
      <c r="F60" s="15">
        <v>2992570</v>
      </c>
      <c r="G60" s="45">
        <v>4953116.88</v>
      </c>
      <c r="H60" s="15">
        <v>1262537</v>
      </c>
      <c r="I60" s="15">
        <v>33072858</v>
      </c>
      <c r="J60" s="15">
        <v>22067027</v>
      </c>
      <c r="K60" s="15">
        <v>41000</v>
      </c>
      <c r="L60" s="15">
        <v>62750257</v>
      </c>
      <c r="M60" s="15">
        <v>331900</v>
      </c>
      <c r="N60" s="15">
        <v>0</v>
      </c>
      <c r="O60" s="15">
        <v>1867867</v>
      </c>
      <c r="P60" s="15">
        <v>0</v>
      </c>
      <c r="S60" s="5">
        <v>1991</v>
      </c>
      <c r="T60" s="3"/>
      <c r="U60" s="15">
        <f t="shared" si="31"/>
        <v>0</v>
      </c>
      <c r="V60" s="15">
        <f t="shared" si="32"/>
        <v>53.519</v>
      </c>
      <c r="W60" s="15">
        <f t="shared" si="33"/>
        <v>269.355</v>
      </c>
      <c r="X60" s="15">
        <f t="shared" si="34"/>
        <v>2992.57</v>
      </c>
      <c r="Y60" s="15">
        <f t="shared" si="30"/>
        <v>4953.11688</v>
      </c>
      <c r="Z60" s="15">
        <f t="shared" si="35"/>
        <v>1262.537</v>
      </c>
      <c r="AA60" s="15">
        <f t="shared" si="36"/>
        <v>33072.858</v>
      </c>
      <c r="AB60" s="15">
        <f t="shared" si="37"/>
        <v>22067.027</v>
      </c>
      <c r="AC60" s="15">
        <f t="shared" si="38"/>
        <v>41</v>
      </c>
      <c r="AD60" s="15">
        <f t="shared" si="39"/>
        <v>62750.257</v>
      </c>
      <c r="AE60" s="15">
        <f t="shared" si="40"/>
        <v>331.9</v>
      </c>
      <c r="AF60" s="15">
        <f t="shared" si="41"/>
        <v>0</v>
      </c>
      <c r="AG60" s="15">
        <f t="shared" si="42"/>
        <v>1867.867</v>
      </c>
      <c r="AH60" s="15">
        <f t="shared" si="43"/>
        <v>0</v>
      </c>
    </row>
    <row r="61" spans="1:34" ht="18" customHeight="1">
      <c r="A61" s="5">
        <v>1990</v>
      </c>
      <c r="C61" s="44"/>
      <c r="D61" s="15"/>
      <c r="E61" s="15">
        <v>194751</v>
      </c>
      <c r="F61" s="15">
        <v>2813437</v>
      </c>
      <c r="G61" s="45">
        <v>4696917.92</v>
      </c>
      <c r="H61" s="15">
        <v>1290500</v>
      </c>
      <c r="I61" s="15">
        <v>28476013</v>
      </c>
      <c r="J61" s="15">
        <v>18353222</v>
      </c>
      <c r="K61" s="15">
        <v>31750</v>
      </c>
      <c r="L61" s="15">
        <v>59979199</v>
      </c>
      <c r="M61" s="15">
        <v>483500</v>
      </c>
      <c r="N61" s="15">
        <v>0</v>
      </c>
      <c r="O61" s="15">
        <v>0</v>
      </c>
      <c r="P61" s="15">
        <v>0</v>
      </c>
      <c r="S61" s="5">
        <v>1990</v>
      </c>
      <c r="T61" s="3"/>
      <c r="U61" s="15">
        <f aca="true" t="shared" si="44" ref="U61:U68">C61/1000</f>
        <v>0</v>
      </c>
      <c r="V61" s="15"/>
      <c r="W61" s="15">
        <f aca="true" t="shared" si="45" ref="W61:X68">E61/1000</f>
        <v>194.751</v>
      </c>
      <c r="X61" s="15">
        <f t="shared" si="45"/>
        <v>2813.437</v>
      </c>
      <c r="Y61" s="15">
        <f t="shared" si="30"/>
        <v>4696.91792</v>
      </c>
      <c r="Z61" s="15">
        <f t="shared" si="35"/>
        <v>1290.5</v>
      </c>
      <c r="AA61" s="15">
        <f t="shared" si="36"/>
        <v>28476.013</v>
      </c>
      <c r="AB61" s="15">
        <f t="shared" si="37"/>
        <v>18353.222</v>
      </c>
      <c r="AC61" s="15">
        <f t="shared" si="38"/>
        <v>31.75</v>
      </c>
      <c r="AD61" s="15">
        <f t="shared" si="39"/>
        <v>59979.199</v>
      </c>
      <c r="AE61" s="15">
        <f t="shared" si="40"/>
        <v>483.5</v>
      </c>
      <c r="AF61" s="15">
        <f t="shared" si="41"/>
        <v>0</v>
      </c>
      <c r="AG61" s="15">
        <f t="shared" si="42"/>
        <v>0</v>
      </c>
      <c r="AH61" s="15">
        <f t="shared" si="43"/>
        <v>0</v>
      </c>
    </row>
    <row r="62" spans="1:34" ht="12.75">
      <c r="A62" s="5">
        <v>1989</v>
      </c>
      <c r="C62" s="44"/>
      <c r="D62" s="15"/>
      <c r="E62" s="15">
        <v>0</v>
      </c>
      <c r="F62" s="15">
        <v>2579228</v>
      </c>
      <c r="G62" s="45">
        <v>3720443.77</v>
      </c>
      <c r="H62" s="15">
        <v>0</v>
      </c>
      <c r="I62" s="15">
        <v>26178596</v>
      </c>
      <c r="J62" s="15">
        <v>19915986</v>
      </c>
      <c r="K62" s="15">
        <v>58250</v>
      </c>
      <c r="L62" s="15">
        <v>53504752</v>
      </c>
      <c r="M62" s="15">
        <v>320000</v>
      </c>
      <c r="N62" s="15">
        <v>0</v>
      </c>
      <c r="O62" s="15">
        <v>0</v>
      </c>
      <c r="P62" s="15">
        <v>43000</v>
      </c>
      <c r="S62" s="5">
        <v>1989</v>
      </c>
      <c r="T62" s="3"/>
      <c r="U62" s="15">
        <f t="shared" si="44"/>
        <v>0</v>
      </c>
      <c r="V62" s="15"/>
      <c r="W62" s="15">
        <f t="shared" si="45"/>
        <v>0</v>
      </c>
      <c r="X62" s="15">
        <f t="shared" si="45"/>
        <v>2579.228</v>
      </c>
      <c r="Y62" s="15">
        <f t="shared" si="30"/>
        <v>3720.44377</v>
      </c>
      <c r="Z62" s="15">
        <f t="shared" si="35"/>
        <v>0</v>
      </c>
      <c r="AA62" s="15">
        <f t="shared" si="36"/>
        <v>26178.596</v>
      </c>
      <c r="AB62" s="15">
        <f t="shared" si="37"/>
        <v>19915.986</v>
      </c>
      <c r="AC62" s="15">
        <f t="shared" si="38"/>
        <v>58.25</v>
      </c>
      <c r="AD62" s="15">
        <f t="shared" si="39"/>
        <v>53504.752</v>
      </c>
      <c r="AE62" s="15">
        <f t="shared" si="40"/>
        <v>320</v>
      </c>
      <c r="AF62" s="15">
        <f t="shared" si="41"/>
        <v>0</v>
      </c>
      <c r="AG62" s="15">
        <f t="shared" si="42"/>
        <v>0</v>
      </c>
      <c r="AH62" s="15">
        <f t="shared" si="43"/>
        <v>43</v>
      </c>
    </row>
    <row r="63" spans="1:34" ht="12.75">
      <c r="A63" s="5">
        <v>1988</v>
      </c>
      <c r="C63" s="44"/>
      <c r="D63" s="15"/>
      <c r="E63" s="15">
        <v>0</v>
      </c>
      <c r="F63" s="15">
        <v>2415023</v>
      </c>
      <c r="G63" s="45">
        <v>3777238.02</v>
      </c>
      <c r="H63" s="15">
        <v>0</v>
      </c>
      <c r="I63" s="15">
        <v>25362312</v>
      </c>
      <c r="J63" s="15">
        <v>23408822</v>
      </c>
      <c r="K63" s="15">
        <v>71150</v>
      </c>
      <c r="L63" s="15">
        <v>49393638</v>
      </c>
      <c r="M63" s="15">
        <v>576000</v>
      </c>
      <c r="N63" s="15">
        <v>0</v>
      </c>
      <c r="O63" s="15">
        <v>0</v>
      </c>
      <c r="P63" s="15">
        <v>36000</v>
      </c>
      <c r="S63" s="5">
        <v>1988</v>
      </c>
      <c r="T63" s="3"/>
      <c r="U63" s="15">
        <f t="shared" si="44"/>
        <v>0</v>
      </c>
      <c r="V63" s="15"/>
      <c r="W63" s="15">
        <f t="shared" si="45"/>
        <v>0</v>
      </c>
      <c r="X63" s="15">
        <f t="shared" si="45"/>
        <v>2415.023</v>
      </c>
      <c r="Y63" s="15">
        <f t="shared" si="30"/>
        <v>3777.2380200000002</v>
      </c>
      <c r="Z63" s="15">
        <f t="shared" si="35"/>
        <v>0</v>
      </c>
      <c r="AA63" s="15">
        <f t="shared" si="36"/>
        <v>25362.312</v>
      </c>
      <c r="AB63" s="15">
        <f t="shared" si="37"/>
        <v>23408.822</v>
      </c>
      <c r="AC63" s="15">
        <f t="shared" si="38"/>
        <v>71.15</v>
      </c>
      <c r="AD63" s="15">
        <f t="shared" si="39"/>
        <v>49393.638</v>
      </c>
      <c r="AE63" s="15">
        <f t="shared" si="40"/>
        <v>576</v>
      </c>
      <c r="AF63" s="15">
        <f t="shared" si="41"/>
        <v>0</v>
      </c>
      <c r="AG63" s="15">
        <f t="shared" si="42"/>
        <v>0</v>
      </c>
      <c r="AH63" s="15">
        <f t="shared" si="43"/>
        <v>36</v>
      </c>
    </row>
    <row r="64" spans="1:34" ht="12.75">
      <c r="A64" s="5">
        <v>1987</v>
      </c>
      <c r="C64" s="44"/>
      <c r="D64" s="15">
        <v>176667</v>
      </c>
      <c r="E64" s="15">
        <v>0</v>
      </c>
      <c r="F64" s="15">
        <v>2936859</v>
      </c>
      <c r="G64" s="45">
        <v>3615454.92</v>
      </c>
      <c r="H64" s="15">
        <v>0</v>
      </c>
      <c r="I64" s="15">
        <v>23656215</v>
      </c>
      <c r="J64" s="15">
        <v>16013315</v>
      </c>
      <c r="K64" s="15">
        <v>89765</v>
      </c>
      <c r="L64" s="15">
        <v>42302066</v>
      </c>
      <c r="M64" s="15">
        <v>290000</v>
      </c>
      <c r="N64" s="15">
        <v>0</v>
      </c>
      <c r="O64" s="15">
        <v>0</v>
      </c>
      <c r="P64" s="15">
        <v>35000</v>
      </c>
      <c r="S64" s="5">
        <v>1987</v>
      </c>
      <c r="T64" s="3"/>
      <c r="U64" s="15">
        <f t="shared" si="44"/>
        <v>0</v>
      </c>
      <c r="V64" s="15">
        <f>D64/1000</f>
        <v>176.667</v>
      </c>
      <c r="W64" s="15">
        <f t="shared" si="45"/>
        <v>0</v>
      </c>
      <c r="X64" s="15">
        <f t="shared" si="45"/>
        <v>2936.859</v>
      </c>
      <c r="Y64" s="15">
        <f t="shared" si="30"/>
        <v>3615.45492</v>
      </c>
      <c r="Z64" s="15">
        <f t="shared" si="35"/>
        <v>0</v>
      </c>
      <c r="AA64" s="15">
        <f t="shared" si="36"/>
        <v>23656.215</v>
      </c>
      <c r="AB64" s="15">
        <f t="shared" si="37"/>
        <v>16013.315</v>
      </c>
      <c r="AC64" s="15">
        <f t="shared" si="38"/>
        <v>89.765</v>
      </c>
      <c r="AD64" s="15">
        <f t="shared" si="39"/>
        <v>42302.066</v>
      </c>
      <c r="AE64" s="15">
        <f t="shared" si="40"/>
        <v>290</v>
      </c>
      <c r="AF64" s="15">
        <f t="shared" si="41"/>
        <v>0</v>
      </c>
      <c r="AG64" s="15">
        <f t="shared" si="42"/>
        <v>0</v>
      </c>
      <c r="AH64" s="15">
        <f t="shared" si="43"/>
        <v>35</v>
      </c>
    </row>
    <row r="65" spans="1:34" ht="12.75">
      <c r="A65" s="5">
        <v>1986</v>
      </c>
      <c r="C65" s="44"/>
      <c r="D65" s="15">
        <v>2570000</v>
      </c>
      <c r="E65" s="15">
        <v>0</v>
      </c>
      <c r="F65" s="15">
        <v>1109389</v>
      </c>
      <c r="G65" s="45">
        <v>3453547.47</v>
      </c>
      <c r="H65" s="15">
        <v>0</v>
      </c>
      <c r="I65" s="15">
        <v>20451310</v>
      </c>
      <c r="J65" s="15">
        <v>11184617</v>
      </c>
      <c r="K65" s="15">
        <v>1984638</v>
      </c>
      <c r="L65" s="15">
        <v>37142212</v>
      </c>
      <c r="M65" s="15">
        <v>219000</v>
      </c>
      <c r="N65" s="15">
        <v>0</v>
      </c>
      <c r="O65" s="15">
        <v>530550</v>
      </c>
      <c r="P65" s="15">
        <v>20000</v>
      </c>
      <c r="S65" s="5">
        <v>1986</v>
      </c>
      <c r="T65" s="3"/>
      <c r="U65" s="15">
        <f t="shared" si="44"/>
        <v>0</v>
      </c>
      <c r="V65" s="15">
        <f>D65/1000</f>
        <v>2570</v>
      </c>
      <c r="W65" s="15">
        <f t="shared" si="45"/>
        <v>0</v>
      </c>
      <c r="X65" s="15">
        <f t="shared" si="45"/>
        <v>1109.389</v>
      </c>
      <c r="Y65" s="15">
        <f t="shared" si="30"/>
        <v>3453.5474700000004</v>
      </c>
      <c r="Z65" s="15">
        <f t="shared" si="35"/>
        <v>0</v>
      </c>
      <c r="AA65" s="15">
        <f t="shared" si="36"/>
        <v>20451.31</v>
      </c>
      <c r="AB65" s="15">
        <f t="shared" si="37"/>
        <v>11184.617</v>
      </c>
      <c r="AC65" s="15">
        <f t="shared" si="38"/>
        <v>1984.638</v>
      </c>
      <c r="AD65" s="15">
        <f t="shared" si="39"/>
        <v>37142.212</v>
      </c>
      <c r="AE65" s="15">
        <f t="shared" si="40"/>
        <v>219</v>
      </c>
      <c r="AF65" s="15">
        <f t="shared" si="41"/>
        <v>0</v>
      </c>
      <c r="AG65" s="15">
        <f t="shared" si="42"/>
        <v>530.55</v>
      </c>
      <c r="AH65" s="15">
        <f t="shared" si="43"/>
        <v>20</v>
      </c>
    </row>
    <row r="66" spans="1:34" ht="18" customHeight="1">
      <c r="A66" s="5">
        <v>1985</v>
      </c>
      <c r="C66" s="44"/>
      <c r="D66" s="15"/>
      <c r="E66" s="15">
        <v>27000</v>
      </c>
      <c r="F66" s="15">
        <v>2535119</v>
      </c>
      <c r="G66" s="45">
        <v>3390983.29</v>
      </c>
      <c r="H66" s="15">
        <v>0</v>
      </c>
      <c r="I66" s="15">
        <v>26628466</v>
      </c>
      <c r="J66" s="15">
        <v>6085906</v>
      </c>
      <c r="K66" s="15">
        <v>4205520</v>
      </c>
      <c r="L66" s="15">
        <v>36045897</v>
      </c>
      <c r="M66" s="15">
        <v>274100</v>
      </c>
      <c r="N66" s="15">
        <v>0</v>
      </c>
      <c r="O66" s="15">
        <v>1092162</v>
      </c>
      <c r="P66" s="15">
        <v>145987</v>
      </c>
      <c r="S66" s="5">
        <v>1985</v>
      </c>
      <c r="T66" s="3"/>
      <c r="U66" s="15">
        <f t="shared" si="44"/>
        <v>0</v>
      </c>
      <c r="V66" s="15"/>
      <c r="W66" s="15">
        <f t="shared" si="45"/>
        <v>27</v>
      </c>
      <c r="X66" s="15">
        <f t="shared" si="45"/>
        <v>2535.119</v>
      </c>
      <c r="Y66" s="15">
        <f t="shared" si="30"/>
        <v>3390.98329</v>
      </c>
      <c r="Z66" s="15">
        <f t="shared" si="35"/>
        <v>0</v>
      </c>
      <c r="AA66" s="15">
        <f t="shared" si="36"/>
        <v>26628.466</v>
      </c>
      <c r="AB66" s="15">
        <f t="shared" si="37"/>
        <v>6085.906</v>
      </c>
      <c r="AC66" s="15">
        <f t="shared" si="38"/>
        <v>4205.52</v>
      </c>
      <c r="AD66" s="15">
        <f t="shared" si="39"/>
        <v>36045.897</v>
      </c>
      <c r="AE66" s="15">
        <f t="shared" si="40"/>
        <v>274.1</v>
      </c>
      <c r="AF66" s="15">
        <f t="shared" si="41"/>
        <v>0</v>
      </c>
      <c r="AG66" s="15">
        <f t="shared" si="42"/>
        <v>1092.162</v>
      </c>
      <c r="AH66" s="15">
        <f t="shared" si="43"/>
        <v>145.987</v>
      </c>
    </row>
    <row r="67" spans="1:34" ht="12.75">
      <c r="A67" s="5">
        <v>1984</v>
      </c>
      <c r="C67" s="44"/>
      <c r="D67" s="15"/>
      <c r="E67" s="15">
        <v>0</v>
      </c>
      <c r="F67" s="15">
        <v>1898744</v>
      </c>
      <c r="G67" s="45">
        <v>140600</v>
      </c>
      <c r="H67" s="15">
        <v>0</v>
      </c>
      <c r="I67" s="15">
        <v>18563133</v>
      </c>
      <c r="J67" s="15">
        <v>5320000</v>
      </c>
      <c r="K67" s="15">
        <v>4310217</v>
      </c>
      <c r="L67" s="15">
        <v>24233990</v>
      </c>
      <c r="M67" s="15">
        <v>154417</v>
      </c>
      <c r="N67" s="15">
        <v>0</v>
      </c>
      <c r="O67" s="15">
        <v>2800000</v>
      </c>
      <c r="P67" s="15">
        <v>17200</v>
      </c>
      <c r="S67" s="5">
        <v>1984</v>
      </c>
      <c r="T67" s="3"/>
      <c r="U67" s="15">
        <f t="shared" si="44"/>
        <v>0</v>
      </c>
      <c r="V67" s="15"/>
      <c r="W67" s="15">
        <f t="shared" si="45"/>
        <v>0</v>
      </c>
      <c r="X67" s="15">
        <f t="shared" si="45"/>
        <v>1898.744</v>
      </c>
      <c r="Y67" s="15">
        <f t="shared" si="30"/>
        <v>140.6</v>
      </c>
      <c r="Z67" s="15">
        <f t="shared" si="35"/>
        <v>0</v>
      </c>
      <c r="AA67" s="15">
        <f t="shared" si="36"/>
        <v>18563.133</v>
      </c>
      <c r="AB67" s="15">
        <f t="shared" si="37"/>
        <v>5320</v>
      </c>
      <c r="AC67" s="15">
        <f t="shared" si="38"/>
        <v>4310.217</v>
      </c>
      <c r="AD67" s="15">
        <f t="shared" si="39"/>
        <v>24233.99</v>
      </c>
      <c r="AE67" s="15">
        <f t="shared" si="40"/>
        <v>154.417</v>
      </c>
      <c r="AF67" s="15">
        <f t="shared" si="41"/>
        <v>0</v>
      </c>
      <c r="AG67" s="15">
        <f t="shared" si="42"/>
        <v>2800</v>
      </c>
      <c r="AH67" s="15">
        <f t="shared" si="43"/>
        <v>17.2</v>
      </c>
    </row>
    <row r="68" spans="1:34" ht="12.75">
      <c r="A68" s="5">
        <v>1983</v>
      </c>
      <c r="C68" s="44"/>
      <c r="D68" s="15">
        <v>100000</v>
      </c>
      <c r="E68" s="15">
        <v>64500</v>
      </c>
      <c r="F68" s="15">
        <v>1765488</v>
      </c>
      <c r="G68" s="45">
        <v>445327</v>
      </c>
      <c r="H68" s="15">
        <v>0</v>
      </c>
      <c r="I68" s="15">
        <v>13771664</v>
      </c>
      <c r="J68" s="15">
        <v>157500</v>
      </c>
      <c r="K68" s="15">
        <v>2087291</v>
      </c>
      <c r="L68" s="15">
        <v>23620714</v>
      </c>
      <c r="M68" s="15">
        <v>465314</v>
      </c>
      <c r="N68" s="15">
        <v>0</v>
      </c>
      <c r="O68" s="15">
        <v>0</v>
      </c>
      <c r="P68" s="15">
        <v>0</v>
      </c>
      <c r="S68" s="5">
        <v>1983</v>
      </c>
      <c r="T68" s="3"/>
      <c r="U68" s="15">
        <f t="shared" si="44"/>
        <v>0</v>
      </c>
      <c r="V68" s="15">
        <f>D68/1000</f>
        <v>100</v>
      </c>
      <c r="W68" s="15">
        <f t="shared" si="45"/>
        <v>64.5</v>
      </c>
      <c r="X68" s="15">
        <f t="shared" si="45"/>
        <v>1765.488</v>
      </c>
      <c r="Y68" s="15">
        <f t="shared" si="30"/>
        <v>445.327</v>
      </c>
      <c r="Z68" s="15">
        <f t="shared" si="35"/>
        <v>0</v>
      </c>
      <c r="AA68" s="15">
        <f t="shared" si="36"/>
        <v>13771.664</v>
      </c>
      <c r="AB68" s="15">
        <f t="shared" si="37"/>
        <v>157.5</v>
      </c>
      <c r="AC68" s="15">
        <f t="shared" si="38"/>
        <v>2087.291</v>
      </c>
      <c r="AD68" s="15">
        <f t="shared" si="39"/>
        <v>23620.714</v>
      </c>
      <c r="AE68" s="15">
        <f t="shared" si="40"/>
        <v>465.314</v>
      </c>
      <c r="AF68" s="15">
        <f t="shared" si="41"/>
        <v>0</v>
      </c>
      <c r="AG68" s="15">
        <f t="shared" si="42"/>
        <v>0</v>
      </c>
      <c r="AH68" s="15">
        <f t="shared" si="43"/>
        <v>0</v>
      </c>
    </row>
    <row r="69" spans="1:34" ht="12.75">
      <c r="A69" s="32"/>
      <c r="B69" s="33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S69" s="32"/>
      <c r="T69" s="33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</row>
    <row r="70" spans="1:21" ht="18" customHeight="1">
      <c r="A70" s="5" t="s">
        <v>36</v>
      </c>
      <c r="B70" s="3" t="s">
        <v>37</v>
      </c>
      <c r="C70" s="2" t="s">
        <v>38</v>
      </c>
      <c r="S70" s="5" t="s">
        <v>36</v>
      </c>
      <c r="T70" s="3" t="s">
        <v>37</v>
      </c>
      <c r="U70" s="2" t="s">
        <v>39</v>
      </c>
    </row>
    <row r="71" spans="3:22" ht="12" customHeight="1">
      <c r="C71" s="46"/>
      <c r="D71" s="46"/>
      <c r="U71" s="2" t="s">
        <v>40</v>
      </c>
      <c r="V71" s="46"/>
    </row>
    <row r="72" spans="1:4" ht="12.75">
      <c r="A72" s="36"/>
      <c r="B72" s="47"/>
      <c r="C72" s="1" t="s">
        <v>41</v>
      </c>
      <c r="D72" s="2" t="s">
        <v>42</v>
      </c>
    </row>
    <row r="73" spans="3:4" ht="12.75">
      <c r="C73" s="2" t="s">
        <v>43</v>
      </c>
      <c r="D73" s="2" t="s">
        <v>44</v>
      </c>
    </row>
    <row r="74" spans="3:4" ht="12.75">
      <c r="C74" s="2" t="s">
        <v>45</v>
      </c>
      <c r="D74" s="2" t="s">
        <v>46</v>
      </c>
    </row>
    <row r="76" spans="3:4" ht="12.75">
      <c r="C76" s="2" t="s">
        <v>47</v>
      </c>
      <c r="D76" s="2" t="s">
        <v>48</v>
      </c>
    </row>
    <row r="77" spans="3:4" ht="12.75">
      <c r="C77" s="2" t="s">
        <v>49</v>
      </c>
      <c r="D77" s="2" t="s">
        <v>50</v>
      </c>
    </row>
    <row r="78" spans="3:4" ht="12.75">
      <c r="C78" s="2" t="s">
        <v>51</v>
      </c>
      <c r="D78" s="2" t="s">
        <v>52</v>
      </c>
    </row>
    <row r="96" spans="2:21" ht="12.75">
      <c r="B96" s="2"/>
      <c r="U96" s="2"/>
    </row>
  </sheetData>
  <sheetProtection/>
  <printOptions/>
  <pageMargins left="0.6" right="0.48" top="0.984251969" bottom="0.984251969" header="0.4921259845" footer="0.4921259845"/>
  <pageSetup horizontalDpi="600" verticalDpi="600" orientation="portrait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ancar</dc:creator>
  <cp:keywords/>
  <dc:description/>
  <cp:lastModifiedBy>jugar</cp:lastModifiedBy>
  <dcterms:created xsi:type="dcterms:W3CDTF">2010-06-23T02:24:49Z</dcterms:created>
  <dcterms:modified xsi:type="dcterms:W3CDTF">2010-07-09T14:18:35Z</dcterms:modified>
  <cp:category/>
  <cp:version/>
  <cp:contentType/>
  <cp:contentStatus/>
</cp:coreProperties>
</file>